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sonya\Desktop\DNBU\DNBU 2024\ACUERDO 01 DE 2024 Y GUÍA DE LINEAMIENTOS\Anexo del Acuerdo 01 de 2024\Anexo 1_ Guía de Lineamientos\Anexos de la guía de lineamientos\"/>
    </mc:Choice>
  </mc:AlternateContent>
  <xr:revisionPtr revIDLastSave="0" documentId="13_ncr:1_{399A4BC1-0EA6-41AA-A82A-8989E642B33E}" xr6:coauthVersionLast="47" xr6:coauthVersionMax="47" xr10:uidLastSave="{00000000-0000-0000-0000-000000000000}"/>
  <bookViews>
    <workbookView xWindow="-108" yWindow="-108" windowWidth="23256" windowHeight="12456" xr2:uid="{00000000-000D-0000-FFFF-FFFF00000000}"/>
  </bookViews>
  <sheets>
    <sheet name="CHECK LIST" sheetId="1" r:id="rId1"/>
    <sheet name="TABULACIO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34" i="1" l="1"/>
  <c r="L25" i="2" s="1"/>
  <c r="L234" i="1"/>
  <c r="K25" i="2" s="1"/>
  <c r="M223" i="1"/>
  <c r="L24" i="2" s="1"/>
  <c r="L223" i="1"/>
  <c r="K24" i="2" s="1"/>
  <c r="M219" i="1"/>
  <c r="L23" i="2" s="1"/>
  <c r="L219" i="1"/>
  <c r="K23" i="2" s="1"/>
  <c r="M192" i="1"/>
  <c r="L21" i="2" s="1"/>
  <c r="L192" i="1"/>
  <c r="K21" i="2" s="1"/>
  <c r="M186" i="1"/>
  <c r="L20" i="2" s="1"/>
  <c r="L186" i="1"/>
  <c r="K20" i="2" s="1"/>
  <c r="M180" i="1"/>
  <c r="L19" i="2" s="1"/>
  <c r="L180" i="1"/>
  <c r="K19" i="2" s="1"/>
  <c r="M174" i="1"/>
  <c r="L18" i="2" s="1"/>
  <c r="L174" i="1"/>
  <c r="K18" i="2" s="1"/>
  <c r="M162" i="1"/>
  <c r="L17" i="2" s="1"/>
  <c r="L162" i="1"/>
  <c r="K17" i="2" s="1"/>
  <c r="M150" i="1"/>
  <c r="L16" i="2" s="1"/>
  <c r="L150" i="1"/>
  <c r="K16" i="2" s="1"/>
  <c r="M142" i="1"/>
  <c r="L15" i="2" s="1"/>
  <c r="L142" i="1"/>
  <c r="K15" i="2" s="1"/>
  <c r="M130" i="1"/>
  <c r="L13" i="2" s="1"/>
  <c r="L130" i="1"/>
  <c r="K13" i="2" s="1"/>
  <c r="M125" i="1"/>
  <c r="L12" i="2" s="1"/>
  <c r="L125" i="1"/>
  <c r="K12" i="2" s="1"/>
  <c r="M116" i="1"/>
  <c r="L11" i="2" s="1"/>
  <c r="L116" i="1"/>
  <c r="K11" i="2" s="1"/>
  <c r="M99" i="1"/>
  <c r="L99" i="1"/>
  <c r="K10" i="2" s="1"/>
  <c r="M85" i="1"/>
  <c r="L8" i="2" s="1"/>
  <c r="L85" i="1"/>
  <c r="K8" i="2" s="1"/>
  <c r="M80" i="1"/>
  <c r="L7" i="2" s="1"/>
  <c r="L80" i="1"/>
  <c r="K7" i="2" s="1"/>
  <c r="M75" i="1"/>
  <c r="L75" i="1"/>
  <c r="M58" i="1"/>
  <c r="L4" i="2" s="1"/>
  <c r="L58" i="1"/>
  <c r="K4" i="2" s="1"/>
  <c r="M52" i="1"/>
  <c r="L3" i="2" s="1"/>
  <c r="L52" i="1"/>
  <c r="K3" i="2" s="1"/>
  <c r="M35" i="1"/>
  <c r="L35" i="1"/>
  <c r="K2" i="2" s="1"/>
  <c r="M86" i="1" l="1"/>
  <c r="M59" i="1"/>
  <c r="L5" i="2" s="1"/>
  <c r="M131" i="1"/>
  <c r="L86" i="1"/>
  <c r="K14" i="2"/>
  <c r="L26" i="2"/>
  <c r="L22" i="2"/>
  <c r="K26" i="2"/>
  <c r="M24" i="2" s="1"/>
  <c r="K22" i="2"/>
  <c r="L131" i="1"/>
  <c r="L193" i="1"/>
  <c r="L235" i="1"/>
  <c r="K6" i="2"/>
  <c r="M193" i="1"/>
  <c r="M235" i="1"/>
  <c r="L6" i="2"/>
  <c r="L9" i="2" s="1"/>
  <c r="L10" i="2"/>
  <c r="L14" i="2" s="1"/>
  <c r="L59" i="1"/>
  <c r="L2" i="2"/>
  <c r="M236" i="1" l="1"/>
  <c r="M25" i="2"/>
  <c r="M22" i="2"/>
  <c r="M19" i="2"/>
  <c r="M15" i="2"/>
  <c r="M20" i="2"/>
  <c r="L236" i="1"/>
  <c r="K5" i="2"/>
  <c r="K27" i="2" s="1"/>
  <c r="M16" i="2"/>
  <c r="M17" i="2"/>
  <c r="M14" i="2"/>
  <c r="M11" i="2"/>
  <c r="K9" i="2"/>
  <c r="M6" i="2" s="1"/>
  <c r="M10" i="2"/>
  <c r="M26" i="2"/>
  <c r="M23" i="2"/>
  <c r="L27" i="2"/>
  <c r="M18" i="2"/>
  <c r="M12" i="2"/>
  <c r="M13" i="2"/>
  <c r="M21" i="2"/>
  <c r="M5" i="2" l="1"/>
  <c r="M3" i="2"/>
  <c r="M4" i="2"/>
  <c r="M2" i="2"/>
  <c r="M9" i="2"/>
  <c r="M7" i="2"/>
  <c r="M8" i="2"/>
  <c r="M27" i="2" l="1"/>
</calcChain>
</file>

<file path=xl/sharedStrings.xml><?xml version="1.0" encoding="utf-8"?>
<sst xmlns="http://schemas.openxmlformats.org/spreadsheetml/2006/main" count="525" uniqueCount="465">
  <si>
    <t>VERIFICACIÓN DEL CUMPLIMIENTO DE LAS CONDICIONES HIGIÉNICO SANITARIAS  EN SERVICIOS DE ALIMENTACIÓN</t>
  </si>
  <si>
    <r>
      <rPr>
        <b/>
        <sz val="8"/>
        <color rgb="FF000000"/>
        <rFont val="Arial"/>
        <family val="2"/>
      </rPr>
      <t>FORMATO</t>
    </r>
    <r>
      <rPr>
        <sz val="8"/>
        <color rgb="FF000000"/>
        <rFont val="Arial"/>
        <family val="2"/>
      </rPr>
      <t xml:space="preserve">:                                                                                                    </t>
    </r>
  </si>
  <si>
    <t xml:space="preserve">Código: </t>
  </si>
  <si>
    <t>Revisó:</t>
  </si>
  <si>
    <r>
      <rPr>
        <b/>
        <sz val="8"/>
        <color rgb="FF000000"/>
        <rFont val="Arial"/>
        <family val="2"/>
      </rPr>
      <t>Aprobó:</t>
    </r>
    <r>
      <rPr>
        <sz val="8"/>
        <color rgb="FF000000"/>
        <rFont val="Arial"/>
        <family val="2"/>
      </rPr>
      <t xml:space="preserve"> </t>
    </r>
  </si>
  <si>
    <r>
      <rPr>
        <b/>
        <sz val="10"/>
        <color rgb="FF000000"/>
        <rFont val="Arial"/>
        <family val="2"/>
      </rPr>
      <t xml:space="preserve">OBJETIVO DE LA VISITA: </t>
    </r>
    <r>
      <rPr>
        <sz val="11"/>
        <color rgb="FF000000"/>
        <rFont val="Calibri"/>
        <family val="2"/>
      </rPr>
      <t>Evaluar las condiciones higiénico - sanitarias  de acuerdo a  los requisitos establecidos en el Decreto 3075/97 y Res 2674/13. Ministerio de Protección Social.</t>
    </r>
  </si>
  <si>
    <t>1.0</t>
  </si>
  <si>
    <t>EDIFICACIÓN, INSTALACIONES Y EQUIPOS</t>
  </si>
  <si>
    <t>1.1</t>
  </si>
  <si>
    <t>EDIFICACIÓN E INSTALACIONES FÍSICAS</t>
  </si>
  <si>
    <t>PUNTAJE ESPERADO</t>
  </si>
  <si>
    <t xml:space="preserve">PUNTAJE OBTENIDO    </t>
  </si>
  <si>
    <t>OBSERVACIONES</t>
  </si>
  <si>
    <t xml:space="preserve">1.1.1.  </t>
  </si>
  <si>
    <r>
      <rPr>
        <sz val="8"/>
        <color rgb="FF000000"/>
        <rFont val="Arial"/>
        <family val="2"/>
      </rPr>
      <t xml:space="preserve">El Servicio de Alimentación,  está </t>
    </r>
    <r>
      <rPr>
        <b/>
        <sz val="8"/>
        <color rgb="FF000000"/>
        <rFont val="Arial"/>
        <family val="2"/>
      </rPr>
      <t>ubicado</t>
    </r>
    <r>
      <rPr>
        <sz val="8"/>
        <color rgb="FF000000"/>
        <rFont val="Arial"/>
        <family val="2"/>
      </rPr>
      <t xml:space="preserve"> en un lugar seco, alejado de focos de insalubridad, en un entorno (acceso y alrededores) limpio (libre de acumulación de agua, basura y objetos en desuso) .</t>
    </r>
  </si>
  <si>
    <t>1.1.2</t>
  </si>
  <si>
    <r>
      <rPr>
        <sz val="8"/>
        <color rgb="FF000000"/>
        <rFont val="Arial"/>
        <family val="2"/>
      </rPr>
      <t xml:space="preserve">El </t>
    </r>
    <r>
      <rPr>
        <b/>
        <sz val="8"/>
        <color rgb="FF000000"/>
        <rFont val="Arial"/>
        <family val="2"/>
      </rPr>
      <t>acceso</t>
    </r>
    <r>
      <rPr>
        <sz val="8"/>
        <color rgb="FF000000"/>
        <rFont val="Arial"/>
        <family val="2"/>
      </rPr>
      <t xml:space="preserve"> a las instalaciones del Servicio de Alimentación,  es independiente y restringido. No se permite el ingreso de personas ajenas al servicio, sin las medidas de protección, no hay presencia de animales.</t>
    </r>
  </si>
  <si>
    <t xml:space="preserve">1.1.3. </t>
  </si>
  <si>
    <r>
      <t xml:space="preserve">El Servicio de Alimentación, está </t>
    </r>
    <r>
      <rPr>
        <b/>
        <sz val="8"/>
        <color rgb="FF000000"/>
        <rFont val="Arial"/>
        <family val="2"/>
      </rPr>
      <t xml:space="preserve">construido  y diseñado </t>
    </r>
    <r>
      <rPr>
        <sz val="8"/>
        <color rgb="FF000000"/>
        <rFont val="Arial"/>
        <family val="2"/>
      </rPr>
      <t>con materiales resistentes al medio ambiente y su funcionamiento, no pone en riesgo la salud y bienestar de la comunidad.</t>
    </r>
  </si>
  <si>
    <t xml:space="preserve">1.1.4. </t>
  </si>
  <si>
    <r>
      <t xml:space="preserve">Los sectores- ambientes del Servicio de Alimentación (oficina, recepción, almacenamiento, producción, distribución, servicios sanitarios, área de lavado, etc.), se encuentran  </t>
    </r>
    <r>
      <rPr>
        <b/>
        <sz val="8"/>
        <color rgb="FF000000"/>
        <rFont val="Arial"/>
        <family val="2"/>
      </rPr>
      <t xml:space="preserve">separados </t>
    </r>
    <r>
      <rPr>
        <sz val="8"/>
        <color rgb="FF000000"/>
        <rFont val="Arial"/>
        <family val="2"/>
      </rPr>
      <t>y poseen</t>
    </r>
    <r>
      <rPr>
        <b/>
        <sz val="8"/>
        <color rgb="FF000000"/>
        <rFont val="Arial"/>
        <family val="2"/>
      </rPr>
      <t xml:space="preserve"> el  tamaño</t>
    </r>
    <r>
      <rPr>
        <sz val="8"/>
        <color rgb="FF000000"/>
        <rFont val="Arial"/>
        <family val="2"/>
      </rPr>
      <t xml:space="preserve"> acorde a la capacidad instalada  (procesos desarrollados al interior). </t>
    </r>
  </si>
  <si>
    <t>1.1.5.</t>
  </si>
  <si>
    <r>
      <t xml:space="preserve">Los sectores- ambientes del Servicio de Alimentación (oficina, recepción, almacenamiento, producción, distribución, servicios sanitarios,  se encuentran  </t>
    </r>
    <r>
      <rPr>
        <b/>
        <sz val="8"/>
        <color rgb="FF000000"/>
        <rFont val="Arial"/>
        <family val="2"/>
      </rPr>
      <t>ubicados</t>
    </r>
    <r>
      <rPr>
        <sz val="8"/>
        <color rgb="FF000000"/>
        <rFont val="Arial"/>
        <family val="2"/>
      </rPr>
      <t xml:space="preserve"> de manera tal que permiten  la circulación de personas y el desarrollo de  </t>
    </r>
    <r>
      <rPr>
        <b/>
        <sz val="8"/>
        <color rgb="FF000000"/>
        <rFont val="Arial"/>
        <family val="2"/>
      </rPr>
      <t>procesos secuenciales</t>
    </r>
    <r>
      <rPr>
        <sz val="8"/>
        <color rgb="FF000000"/>
        <rFont val="Arial"/>
        <family val="2"/>
      </rPr>
      <t>, evitando retrasos indebidos y minimizando el riesgo de contaminación cruzada.</t>
    </r>
  </si>
  <si>
    <t>1.1.6.</t>
  </si>
  <si>
    <r>
      <rPr>
        <sz val="8"/>
        <color rgb="FF000000"/>
        <rFont val="Arial"/>
        <family val="2"/>
      </rPr>
      <t xml:space="preserve">El servicio de alimentación cuenta con </t>
    </r>
    <r>
      <rPr>
        <b/>
        <sz val="8"/>
        <color rgb="FF000000"/>
        <rFont val="Arial"/>
        <family val="2"/>
      </rPr>
      <t>vestieres y servicios sanitarios</t>
    </r>
    <r>
      <rPr>
        <sz val="8"/>
        <color rgb="FF000000"/>
        <rFont val="Arial"/>
        <family val="2"/>
      </rPr>
      <t xml:space="preserve"> separados por sexo,  en cantidad suficiente (casilleros ó lockers, lavamanos, inodoros), ubicados lejos de las áreas de producción, con ventilación, iluminación y en perfecto estado de funcionamiento. </t>
    </r>
  </si>
  <si>
    <t>1.1.7.</t>
  </si>
  <si>
    <r>
      <rPr>
        <sz val="8"/>
        <color rgb="FF000000"/>
        <rFont val="Arial"/>
        <family val="2"/>
      </rPr>
      <t xml:space="preserve">El servicio de alimentación cuenta con un </t>
    </r>
    <r>
      <rPr>
        <b/>
        <sz val="8"/>
        <color rgb="FF000000"/>
        <rFont val="Arial"/>
        <family val="2"/>
      </rPr>
      <t xml:space="preserve">área adecuada para el consumo de alimentos y descanso </t>
    </r>
    <r>
      <rPr>
        <sz val="8"/>
        <color rgb="FF000000"/>
        <rFont val="Arial"/>
        <family val="2"/>
      </rPr>
      <t>para el personal que labora en él.</t>
    </r>
  </si>
  <si>
    <t>1.1.8.</t>
  </si>
  <si>
    <r>
      <rPr>
        <sz val="8"/>
        <color rgb="FF000000"/>
        <rFont val="Arial"/>
        <family val="2"/>
      </rPr>
      <t xml:space="preserve">El </t>
    </r>
    <r>
      <rPr>
        <b/>
        <sz val="8"/>
        <color rgb="FF000000"/>
        <rFont val="Arial"/>
        <family val="2"/>
      </rPr>
      <t xml:space="preserve">área de proceso o producción </t>
    </r>
    <r>
      <rPr>
        <sz val="8"/>
        <color rgb="FF000000"/>
        <rFont val="Arial"/>
        <family val="2"/>
      </rPr>
      <t>se encuentra alejada de focos de contaminación, no hay acceso directo desde el exterior y al interior o cerca de ésta, se encuentran  lavamanos no accionados manualmente,  para permitir el lavado y secado de manos, del personal manipulador del área, en cada cambio de actividad.</t>
    </r>
  </si>
  <si>
    <t>1.1.9.</t>
  </si>
  <si>
    <r>
      <rPr>
        <b/>
        <sz val="8"/>
        <color rgb="FF000000"/>
        <rFont val="Arial"/>
        <family val="2"/>
      </rPr>
      <t>Las puertas, claraboyas, ventanas y otras aberturas</t>
    </r>
    <r>
      <rPr>
        <sz val="8"/>
        <color rgb="FF000000"/>
        <rFont val="Arial"/>
        <family val="2"/>
      </rPr>
      <t xml:space="preserve">, que comuniquen con el ambiente </t>
    </r>
    <r>
      <rPr>
        <b/>
        <sz val="8"/>
        <color rgb="FF000000"/>
        <rFont val="Arial"/>
        <family val="2"/>
      </rPr>
      <t xml:space="preserve">exterior  </t>
    </r>
    <r>
      <rPr>
        <sz val="8"/>
        <color rgb="FF000000"/>
        <rFont val="Arial"/>
        <family val="2"/>
      </rPr>
      <t>están diseñadas de manera tal que evitan el ingreso de polvo, lluvia,  plagas, u otros contaminantes y las ventanas están provistas con malla anti insecto, en buen estado, de fácil limpieza y desinfección.</t>
    </r>
  </si>
  <si>
    <t>1.1.10</t>
  </si>
  <si>
    <r>
      <rPr>
        <sz val="8"/>
        <color rgb="FF000000"/>
        <rFont val="Arial"/>
        <family val="2"/>
      </rPr>
      <t xml:space="preserve">La construcción y el diseño de </t>
    </r>
    <r>
      <rPr>
        <b/>
        <sz val="8"/>
        <color rgb="FF000000"/>
        <rFont val="Arial"/>
        <family val="2"/>
      </rPr>
      <t xml:space="preserve">las paredes, pisos y techos </t>
    </r>
    <r>
      <rPr>
        <sz val="8"/>
        <color rgb="FF000000"/>
        <rFont val="Arial"/>
        <family val="2"/>
      </rPr>
      <t xml:space="preserve"> de las áreas del servicio de alimentación (suministros, producción, servicio, lavado, almacenamiento temporal de residuos, servicios sanitarios) son de material resistente, superficie lisa, no porosa, impermeable, no absorbente, que no genera contaminantes tóxicos y  que facilitan  las operaciones de limpieza, desinfección y desinfestación.</t>
    </r>
  </si>
  <si>
    <t>1.1.11.</t>
  </si>
  <si>
    <r>
      <rPr>
        <sz val="8"/>
        <color rgb="FF000000"/>
        <rFont val="Arial"/>
        <family val="2"/>
      </rPr>
      <t xml:space="preserve">Los </t>
    </r>
    <r>
      <rPr>
        <b/>
        <sz val="8"/>
        <color rgb="FF000000"/>
        <rFont val="Arial"/>
        <family val="2"/>
      </rPr>
      <t xml:space="preserve">pisos </t>
    </r>
    <r>
      <rPr>
        <sz val="8"/>
        <color rgb="FF000000"/>
        <rFont val="Arial"/>
        <family val="2"/>
      </rPr>
      <t>en las áreas húmedas tienen una pendiente mínima del 2% y un drenaje de 10 cm de diámetro por cada 40 m2 y en las áreas de baja humedad, la pendiente es de  1%.</t>
    </r>
  </si>
  <si>
    <t>1.1.12.</t>
  </si>
  <si>
    <r>
      <rPr>
        <sz val="8"/>
        <color rgb="FF000000"/>
        <rFont val="Arial"/>
        <family val="2"/>
      </rPr>
      <t xml:space="preserve">En todas las áreas del servicio de alimentación se observa que las uniones </t>
    </r>
    <r>
      <rPr>
        <b/>
        <sz val="8"/>
        <color rgb="FF000000"/>
        <rFont val="Arial"/>
        <family val="2"/>
      </rPr>
      <t xml:space="preserve">entre techos - paredes - pisos </t>
    </r>
    <r>
      <rPr>
        <sz val="8"/>
        <color rgb="FF000000"/>
        <rFont val="Arial"/>
        <family val="2"/>
      </rPr>
      <t>están diseñadas de tal manera que evitan la acumulación de polvo y suciedad, la pintura esta en buen estado y   no hay signos de filtraciones o humedades en los  pisos, paredes y techos.</t>
    </r>
  </si>
  <si>
    <t>1.1.13.</t>
  </si>
  <si>
    <r>
      <rPr>
        <sz val="8"/>
        <color rgb="FF000000"/>
        <rFont val="Arial"/>
        <family val="2"/>
      </rPr>
      <t>Las</t>
    </r>
    <r>
      <rPr>
        <b/>
        <sz val="8"/>
        <color rgb="FF000000"/>
        <rFont val="Arial"/>
        <family val="2"/>
      </rPr>
      <t xml:space="preserve"> puertas </t>
    </r>
    <r>
      <rPr>
        <sz val="8"/>
        <color rgb="FF000000"/>
        <rFont val="Arial"/>
        <family val="2"/>
      </rPr>
      <t>tienen suficiente amplitud; donde se precise, tienen  dispositivos de cierre automático y ajuste hermético.</t>
    </r>
  </si>
  <si>
    <t>1.1.14.</t>
  </si>
  <si>
    <r>
      <rPr>
        <sz val="8"/>
        <color rgb="FF000000"/>
        <rFont val="Arial"/>
        <family val="2"/>
      </rPr>
      <t xml:space="preserve">En el caso en que el S.A., posea </t>
    </r>
    <r>
      <rPr>
        <b/>
        <sz val="8"/>
        <color rgb="FF000000"/>
        <rFont val="Arial"/>
        <family val="2"/>
      </rPr>
      <t>techo falso o dobles techos</t>
    </r>
    <r>
      <rPr>
        <sz val="8"/>
        <color rgb="FF000000"/>
        <rFont val="Arial"/>
        <family val="2"/>
      </rPr>
      <t>, éstos  están construidos con láminas fijas y diseñado con materiales resistentes, lisos, impermeables, de fácil acceso para la limpieza, desinfección y des infestación.</t>
    </r>
  </si>
  <si>
    <t>1.1.15.</t>
  </si>
  <si>
    <r>
      <rPr>
        <b/>
        <sz val="8"/>
        <color rgb="FF000000"/>
        <rFont val="Arial"/>
        <family val="2"/>
      </rPr>
      <t>Las escaleras, elevadores y estructuras complementarias (</t>
    </r>
    <r>
      <rPr>
        <sz val="8"/>
        <color rgb="FF000000"/>
        <rFont val="Arial"/>
        <family val="2"/>
      </rPr>
      <t>rampas y plataformas), están ubicadas y construidas de manera que no causan contaminación del alimento o dificulten el flujo regular del proceso de producción y la limpieza y desinfección de las áreas del Servicio de Alimentación.</t>
    </r>
  </si>
  <si>
    <t>1.1.16.</t>
  </si>
  <si>
    <r>
      <rPr>
        <sz val="8"/>
        <color rgb="FF000000"/>
        <rFont val="Arial"/>
        <family val="2"/>
      </rPr>
      <t xml:space="preserve">Las </t>
    </r>
    <r>
      <rPr>
        <b/>
        <sz val="8"/>
        <color rgb="FF000000"/>
        <rFont val="Arial"/>
        <family val="2"/>
      </rPr>
      <t xml:space="preserve">estructuras elevadas y los accesorios </t>
    </r>
    <r>
      <rPr>
        <sz val="8"/>
        <color rgb="FF000000"/>
        <rFont val="Arial"/>
        <family val="2"/>
      </rPr>
      <t>están diseñados con acabados que previenen la acumulación de suciedad, minimizan la condensación, el desarrollo de hongos y el desprendimiento superficial.</t>
    </r>
  </si>
  <si>
    <t>1.1.17</t>
  </si>
  <si>
    <r>
      <rPr>
        <sz val="8"/>
        <color rgb="FF000000"/>
        <rFont val="Arial"/>
        <family val="2"/>
      </rPr>
      <t xml:space="preserve">Las </t>
    </r>
    <r>
      <rPr>
        <b/>
        <sz val="8"/>
        <color rgb="FF000000"/>
        <rFont val="Arial"/>
        <family val="2"/>
      </rPr>
      <t>instalaciones eléctricas, mecánicas, de prevención de incendios, cárcamos, griferías,  sifones de desagüe, o trampas de grasa o sólidos</t>
    </r>
    <r>
      <rPr>
        <sz val="8"/>
        <color rgb="FF000000"/>
        <rFont val="Arial"/>
        <family val="2"/>
      </rPr>
      <t>, ubicados dentro de las áreas de servicio, están diseñados de tal manera que impiden la acumulación de suciedades y el albergue de plagas, además se encuentran protegidos con rejillas y facilitan la limpieza y desinfección.</t>
    </r>
  </si>
  <si>
    <t>1.1.18.</t>
  </si>
  <si>
    <r>
      <rPr>
        <sz val="8"/>
        <color rgb="FF000000"/>
        <rFont val="Arial"/>
        <family val="2"/>
      </rPr>
      <t xml:space="preserve">Las  </t>
    </r>
    <r>
      <rPr>
        <b/>
        <sz val="8"/>
        <color rgb="FF000000"/>
        <rFont val="Arial"/>
        <family val="2"/>
      </rPr>
      <t>tuberías</t>
    </r>
    <r>
      <rPr>
        <sz val="8"/>
        <color rgb="FF000000"/>
        <rFont val="Arial"/>
        <family val="2"/>
      </rPr>
      <t xml:space="preserve"> están diseñadas de tal manera que no representan riesgo de contaminar los alimentos (funcionan de manera adecuada - no presentan fugas-) y se encuentran identificadas con los colores establecidos en las normas internacionales.</t>
    </r>
  </si>
  <si>
    <t>1.1.19</t>
  </si>
  <si>
    <r>
      <rPr>
        <sz val="8"/>
        <color rgb="FF000000"/>
        <rFont val="Arial"/>
        <family val="2"/>
      </rPr>
      <t xml:space="preserve">Las áreas del servicio de alimentación, tienen una adecuada y suficiente </t>
    </r>
    <r>
      <rPr>
        <b/>
        <sz val="8"/>
        <color rgb="FF000000"/>
        <rFont val="Arial"/>
        <family val="2"/>
      </rPr>
      <t>iluminación natural o artificia</t>
    </r>
    <r>
      <rPr>
        <sz val="8"/>
        <color rgb="FF000000"/>
        <rFont val="Arial"/>
        <family val="2"/>
      </rPr>
      <t>l, para la ejecución higiénica y efectiva de todas las actividades.</t>
    </r>
  </si>
  <si>
    <t>1.1.20</t>
  </si>
  <si>
    <r>
      <rPr>
        <sz val="8"/>
        <color rgb="FF000000"/>
        <rFont val="Arial"/>
        <family val="2"/>
      </rPr>
      <t xml:space="preserve">Las </t>
    </r>
    <r>
      <rPr>
        <b/>
        <sz val="8"/>
        <color rgb="FF000000"/>
        <rFont val="Arial"/>
        <family val="2"/>
      </rPr>
      <t>lámparas y accesorios</t>
    </r>
    <r>
      <rPr>
        <sz val="8"/>
        <color rgb="FF000000"/>
        <rFont val="Arial"/>
        <family val="2"/>
      </rPr>
      <t>, están ubicadas en las diferentes áreas del Servicio de Alimentación, permiten una iluminación uniforme, son de seguridad y  se encuentran en condiciones físicas adecuada.</t>
    </r>
  </si>
  <si>
    <t>1.1.21</t>
  </si>
  <si>
    <r>
      <rPr>
        <sz val="8"/>
        <color rgb="FF000000"/>
        <rFont val="Arial"/>
        <family val="2"/>
      </rPr>
      <t xml:space="preserve">La </t>
    </r>
    <r>
      <rPr>
        <b/>
        <sz val="8"/>
        <color rgb="FF000000"/>
        <rFont val="Arial"/>
        <family val="2"/>
      </rPr>
      <t xml:space="preserve">temperatura ambiental y ventilación, </t>
    </r>
    <r>
      <rPr>
        <sz val="8"/>
        <color rgb="FF000000"/>
        <rFont val="Arial"/>
        <family val="2"/>
      </rPr>
      <t xml:space="preserve"> en todas las áreas es adecuada para desarrollar las actividades particulares de cada una de ellas (no se evidencia condensación de vapor en techos o zonas altas) y no afecta la calidad del producto o preparación, ni la comodidad de los operarios</t>
    </r>
  </si>
  <si>
    <t>1.1.22</t>
  </si>
  <si>
    <r>
      <rPr>
        <sz val="8"/>
        <color rgb="FF000000"/>
        <rFont val="Arial"/>
        <family val="2"/>
      </rPr>
      <t xml:space="preserve">Las </t>
    </r>
    <r>
      <rPr>
        <b/>
        <sz val="8"/>
        <color rgb="FF000000"/>
        <rFont val="Arial"/>
        <family val="2"/>
      </rPr>
      <t>aberturas para circulación de aire</t>
    </r>
    <r>
      <rPr>
        <sz val="8"/>
        <color rgb="FF000000"/>
        <rFont val="Arial"/>
        <family val="2"/>
      </rPr>
      <t xml:space="preserve"> están protegidas con mallas anti-insectos de material no corrosivo,  son fácilmente removibles para su limpieza y reparación y los sistemas de ventilación filtran el aire y no fluye de zonas contaminadas a zonas limpias.</t>
    </r>
  </si>
  <si>
    <t>1.1.23</t>
  </si>
  <si>
    <r>
      <rPr>
        <sz val="8"/>
        <color rgb="FF000000"/>
        <rFont val="Arial"/>
        <family val="2"/>
      </rPr>
      <t xml:space="preserve">El Servicio de Alimentación,  dispone de un área física, adecuada en tamaño, con iluminación y ventilación y dotada de recipientes, apropiados para </t>
    </r>
    <r>
      <rPr>
        <b/>
        <sz val="8"/>
        <color rgb="FF000000"/>
        <rFont val="Arial"/>
        <family val="2"/>
      </rPr>
      <t>la recolección, segregación y almacenamiento de residuos sólidos</t>
    </r>
    <r>
      <rPr>
        <sz val="8"/>
        <color rgb="FF000000"/>
        <rFont val="Arial"/>
        <family val="2"/>
      </rPr>
      <t>,  resultado de la operacionalización del Servicio de Alimentación, conforme a lo estipulado en las normas sanitarias vigentes.</t>
    </r>
  </si>
  <si>
    <t>SUB - TOTAL EDIFICACIÓN E INSTALACIONES FÍSICAS</t>
  </si>
  <si>
    <t>EQUIPOS, MUEBLES, MENAJE Y UTENSILIOS</t>
  </si>
  <si>
    <t xml:space="preserve">PUNTAJE OBTENIDO   </t>
  </si>
  <si>
    <t>1.2.1</t>
  </si>
  <si>
    <r>
      <rPr>
        <sz val="8"/>
        <color rgb="FF000000"/>
        <rFont val="Arial"/>
        <family val="2"/>
      </rPr>
      <t xml:space="preserve">El Servicio de Alimentación, cuenta con </t>
    </r>
    <r>
      <rPr>
        <b/>
        <sz val="8"/>
        <color rgb="FF000000"/>
        <rFont val="Arial"/>
        <family val="2"/>
      </rPr>
      <t>avisos</t>
    </r>
    <r>
      <rPr>
        <sz val="8"/>
        <color rgb="FF000000"/>
        <rFont val="Arial"/>
        <family val="2"/>
      </rPr>
      <t xml:space="preserve"> que indican señales de advertencia, localización e identificación de las áreas,  los cuales están fabricados en material resistente, de fácil limpieza y se encuentran en buen estado.</t>
    </r>
  </si>
  <si>
    <t>1.2.2</t>
  </si>
  <si>
    <r>
      <rPr>
        <sz val="8"/>
        <color rgb="FF000000"/>
        <rFont val="Arial"/>
        <family val="2"/>
      </rPr>
      <t xml:space="preserve">El Servicio de Alimentación cuenta con equipos (estufas, equipos de refrigeración, etc.) muebles ( mesas, estantes, estibas, etc.), menaje (vajilla, cubiertos, etc.), utensilios (cucharas de servir,  pinzas),  en </t>
    </r>
    <r>
      <rPr>
        <b/>
        <sz val="8"/>
        <color rgb="FF000000"/>
        <rFont val="Arial"/>
        <family val="2"/>
      </rPr>
      <t xml:space="preserve">cantidad suficiente </t>
    </r>
    <r>
      <rPr>
        <sz val="8"/>
        <color rgb="FF000000"/>
        <rFont val="Arial"/>
        <family val="2"/>
      </rPr>
      <t xml:space="preserve">para satisfacer la demanda del servicio y se encuentran </t>
    </r>
    <r>
      <rPr>
        <b/>
        <sz val="8"/>
        <color rgb="FF000000"/>
        <rFont val="Arial"/>
        <family val="2"/>
      </rPr>
      <t xml:space="preserve">ubicados </t>
    </r>
    <r>
      <rPr>
        <sz val="8"/>
        <color rgb="FF000000"/>
        <rFont val="Arial"/>
        <family val="2"/>
      </rPr>
      <t>según secuencia lógica del proceso productivo y de suministro.</t>
    </r>
  </si>
  <si>
    <t xml:space="preserve">1.2.3. </t>
  </si>
  <si>
    <r>
      <t xml:space="preserve">El Servicio de Alimentación cuenta con equipos, muebles, utensilios, y  menaje,   </t>
    </r>
    <r>
      <rPr>
        <b/>
        <sz val="8"/>
        <color rgb="FF000000"/>
        <rFont val="Arial"/>
        <family val="2"/>
      </rPr>
      <t>diseñados</t>
    </r>
    <r>
      <rPr>
        <sz val="8"/>
        <color rgb="FF000000"/>
        <rFont val="Arial"/>
        <family val="2"/>
      </rPr>
      <t xml:space="preserve"> de tal manera que no representan riesgo de contaminar los alimentos </t>
    </r>
    <r>
      <rPr>
        <b/>
        <sz val="8"/>
        <color rgb="FF000000"/>
        <rFont val="Arial"/>
        <family val="2"/>
      </rPr>
      <t>(fabricados</t>
    </r>
    <r>
      <rPr>
        <sz val="8"/>
        <color rgb="FF000000"/>
        <rFont val="Arial"/>
        <family val="2"/>
      </rPr>
      <t xml:space="preserve"> con materiales inertes, no tóxicos, no porosos, no absorbentes, resistentes a la corrosión, con superficies  lisas, fáciles de limpiar y desinfectar,  con ángulos internos con curvaturas continuas,  tornillos, remaches, tuercas o clavijas, asegurados, para prevenir que caigan dentro del equipo o producto, desmontables ) y </t>
    </r>
    <r>
      <rPr>
        <b/>
        <sz val="8"/>
        <color rgb="FF000000"/>
        <rFont val="Arial"/>
        <family val="2"/>
      </rPr>
      <t>funcionando</t>
    </r>
    <r>
      <rPr>
        <sz val="8"/>
        <color rgb="FF000000"/>
        <rFont val="Arial"/>
        <family val="2"/>
      </rPr>
      <t xml:space="preserve"> de manera adecuada.</t>
    </r>
    <r>
      <rPr>
        <b/>
        <sz val="8"/>
        <color rgb="FF000000"/>
        <rFont val="Arial"/>
        <family val="2"/>
      </rPr>
      <t xml:space="preserve"> </t>
    </r>
    <r>
      <rPr>
        <b/>
        <sz val="8"/>
        <color rgb="FFFF0000"/>
        <rFont val="Arial"/>
        <family val="2"/>
      </rPr>
      <t>Res 683, 4142 y 4143</t>
    </r>
  </si>
  <si>
    <t>1.2.4</t>
  </si>
  <si>
    <r>
      <rPr>
        <b/>
        <sz val="8"/>
        <color rgb="FF000000"/>
        <rFont val="Arial"/>
        <family val="2"/>
      </rPr>
      <t>Los equipos de refrigeración</t>
    </r>
    <r>
      <rPr>
        <sz val="8"/>
        <color rgb="FF000000"/>
        <rFont val="Arial"/>
        <family val="2"/>
      </rPr>
      <t xml:space="preserve">, están construidos, con </t>
    </r>
    <r>
      <rPr>
        <b/>
        <sz val="8"/>
        <color rgb="FF000000"/>
        <rFont val="Arial"/>
        <family val="2"/>
      </rPr>
      <t>materiales</t>
    </r>
    <r>
      <rPr>
        <sz val="8"/>
        <color rgb="FF000000"/>
        <rFont val="Arial"/>
        <family val="2"/>
      </rPr>
      <t xml:space="preserve"> resistentes, impermeables, fáciles de limpiar y desinfectar, cuentan con </t>
    </r>
    <r>
      <rPr>
        <b/>
        <sz val="8"/>
        <color rgb="FF000000"/>
        <rFont val="Arial"/>
        <family val="2"/>
      </rPr>
      <t>instrumentos y accesorios para medición</t>
    </r>
    <r>
      <rPr>
        <sz val="8"/>
        <color rgb="FF000000"/>
        <rFont val="Arial"/>
        <family val="2"/>
      </rPr>
      <t xml:space="preserve"> y registro de variables del proceso (termómetros, termógrafos, PH, metros, etc.).</t>
    </r>
  </si>
  <si>
    <t>1.2.5.</t>
  </si>
  <si>
    <r>
      <rPr>
        <b/>
        <sz val="8"/>
        <color rgb="FF000000"/>
        <rFont val="Arial"/>
        <family val="2"/>
      </rPr>
      <t>Los equipos de congelación</t>
    </r>
    <r>
      <rPr>
        <sz val="8"/>
        <color rgb="FF000000"/>
        <rFont val="Arial"/>
        <family val="2"/>
      </rPr>
      <t xml:space="preserve">, están construidos, con </t>
    </r>
    <r>
      <rPr>
        <b/>
        <sz val="8"/>
        <color rgb="FF000000"/>
        <rFont val="Arial"/>
        <family val="2"/>
      </rPr>
      <t xml:space="preserve">materiales </t>
    </r>
    <r>
      <rPr>
        <sz val="8"/>
        <color rgb="FF000000"/>
        <rFont val="Arial"/>
        <family val="2"/>
      </rPr>
      <t>resistentes, impermeables, fáciles de limpiar y desinfectar, cuentan con i</t>
    </r>
    <r>
      <rPr>
        <b/>
        <sz val="8"/>
        <color rgb="FF000000"/>
        <rFont val="Arial"/>
        <family val="2"/>
      </rPr>
      <t xml:space="preserve">nstrumentos y accesorios para medición y registro </t>
    </r>
    <r>
      <rPr>
        <sz val="8"/>
        <color rgb="FF000000"/>
        <rFont val="Arial"/>
        <family val="2"/>
      </rPr>
      <t>de variables del proceso (termómetros, termógrafos, PH, metros, etc.).</t>
    </r>
  </si>
  <si>
    <t>1.2.6.</t>
  </si>
  <si>
    <r>
      <rPr>
        <b/>
        <sz val="8"/>
        <color rgb="FF000000"/>
        <rFont val="Arial"/>
        <family val="2"/>
      </rPr>
      <t>Los cuartos fríos</t>
    </r>
    <r>
      <rPr>
        <sz val="8"/>
        <color rgb="FF000000"/>
        <rFont val="Arial"/>
        <family val="2"/>
      </rPr>
      <t xml:space="preserve"> están construidos con </t>
    </r>
    <r>
      <rPr>
        <b/>
        <sz val="8"/>
        <color rgb="FF000000"/>
        <rFont val="Arial"/>
        <family val="2"/>
      </rPr>
      <t>materiales</t>
    </r>
    <r>
      <rPr>
        <sz val="8"/>
        <color rgb="FF000000"/>
        <rFont val="Arial"/>
        <family val="2"/>
      </rPr>
      <t xml:space="preserve"> resistentes, fáciles de limpiar, impermeables, están equipados con </t>
    </r>
    <r>
      <rPr>
        <b/>
        <sz val="8"/>
        <color rgb="FF000000"/>
        <rFont val="Arial"/>
        <family val="2"/>
      </rPr>
      <t>instrumentos</t>
    </r>
    <r>
      <rPr>
        <sz val="8"/>
        <color rgb="FF000000"/>
        <rFont val="Arial"/>
        <family val="2"/>
      </rPr>
      <t xml:space="preserve"> (termómetros de precisión termógrafo, de fácil lectura desde el exterior, con el sensor ubicado de forma tal que indique la temperatura, humedad promedio del equipo y no presentan condensación.</t>
    </r>
  </si>
  <si>
    <t xml:space="preserve">1.2.7. </t>
  </si>
  <si>
    <r>
      <rPr>
        <sz val="8"/>
        <color rgb="FF000000"/>
        <rFont val="Arial"/>
        <family val="2"/>
      </rPr>
      <t xml:space="preserve">El </t>
    </r>
    <r>
      <rPr>
        <b/>
        <sz val="8"/>
        <color rgb="FF000000"/>
        <rFont val="Arial"/>
        <family val="2"/>
      </rPr>
      <t>drenaje de los cuartos fríos</t>
    </r>
    <r>
      <rPr>
        <sz val="8"/>
        <color rgb="FF000000"/>
        <rFont val="Arial"/>
        <family val="2"/>
      </rPr>
      <t xml:space="preserve"> se encuentra sellado el cual es removido para propósitos de limpieza y desinfección.</t>
    </r>
  </si>
  <si>
    <t xml:space="preserve">1.2.8. </t>
  </si>
  <si>
    <r>
      <rPr>
        <sz val="8"/>
        <color rgb="FF000000"/>
        <rFont val="Arial"/>
        <family val="2"/>
      </rPr>
      <t xml:space="preserve">Los </t>
    </r>
    <r>
      <rPr>
        <b/>
        <sz val="8"/>
        <color rgb="FF000000"/>
        <rFont val="Arial"/>
        <family val="2"/>
      </rPr>
      <t>equipos de refrigeración y congelación</t>
    </r>
    <r>
      <rPr>
        <sz val="8"/>
        <color rgb="FF000000"/>
        <rFont val="Arial"/>
        <family val="2"/>
      </rPr>
      <t xml:space="preserve">, ubicados en el S.A., tienen la </t>
    </r>
    <r>
      <rPr>
        <b/>
        <sz val="8"/>
        <color rgb="FF000000"/>
        <rFont val="Arial"/>
        <family val="2"/>
      </rPr>
      <t>capacidad</t>
    </r>
    <r>
      <rPr>
        <sz val="8"/>
        <color rgb="FF000000"/>
        <rFont val="Arial"/>
        <family val="2"/>
      </rPr>
      <t xml:space="preserve"> para almacenar los productos necesarios para la prestación del servicio y se encuentran  funcionando  de manera correcta</t>
    </r>
  </si>
  <si>
    <t>1.2.9.</t>
  </si>
  <si>
    <r>
      <rPr>
        <sz val="8"/>
        <color rgb="FF000000"/>
        <rFont val="Arial"/>
        <family val="2"/>
      </rPr>
      <t xml:space="preserve">La </t>
    </r>
    <r>
      <rPr>
        <b/>
        <sz val="8"/>
        <color rgb="FF000000"/>
        <rFont val="Arial"/>
        <family val="2"/>
      </rPr>
      <t>distancia entre los equipos y las paredes perimetrales</t>
    </r>
    <r>
      <rPr>
        <sz val="8"/>
        <color rgb="FF000000"/>
        <rFont val="Arial"/>
        <family val="2"/>
      </rPr>
      <t>, columnas u otros elementos de la edificación, es suficiente para la inspección del producto, la limpieza y el mantenimiento (estantes con una altura mínima de 15 cm del piso).</t>
    </r>
  </si>
  <si>
    <t>1.2.10.</t>
  </si>
  <si>
    <r>
      <rPr>
        <sz val="8"/>
        <color rgb="FF000000"/>
        <rFont val="Arial"/>
        <family val="2"/>
      </rPr>
      <t>Los r</t>
    </r>
    <r>
      <rPr>
        <b/>
        <sz val="8"/>
        <color rgb="FF000000"/>
        <rFont val="Arial"/>
        <family val="2"/>
      </rPr>
      <t xml:space="preserve">ecipientes utilizados para materiales no comestibles y desechos </t>
    </r>
    <r>
      <rPr>
        <sz val="8"/>
        <color rgb="FF000000"/>
        <rFont val="Arial"/>
        <family val="2"/>
      </rPr>
      <t>son a prueba de fugas debidamente identificados, de material impermeable, resistentes a la corrosión , de fácil limpieza y provistos de tapa hermética.</t>
    </r>
  </si>
  <si>
    <t>1.2.11.</t>
  </si>
  <si>
    <r>
      <rPr>
        <sz val="8"/>
        <color rgb="FF000000"/>
        <rFont val="Arial"/>
        <family val="2"/>
      </rPr>
      <t xml:space="preserve">El </t>
    </r>
    <r>
      <rPr>
        <b/>
        <sz val="8"/>
        <color rgb="FF000000"/>
        <rFont val="Arial"/>
        <family val="2"/>
      </rPr>
      <t>sistema de ventilación directa y extracción de olores</t>
    </r>
    <r>
      <rPr>
        <sz val="8"/>
        <color rgb="FF000000"/>
        <rFont val="Arial"/>
        <family val="2"/>
      </rPr>
      <t xml:space="preserve"> funciona adecuadamente.</t>
    </r>
  </si>
  <si>
    <t>1.2.12.</t>
  </si>
  <si>
    <r>
      <rPr>
        <sz val="8"/>
        <color rgb="FF000000"/>
        <rFont val="Arial"/>
        <family val="2"/>
      </rPr>
      <t xml:space="preserve">Las </t>
    </r>
    <r>
      <rPr>
        <b/>
        <sz val="8"/>
        <color rgb="FF000000"/>
        <rFont val="Arial"/>
        <family val="2"/>
      </rPr>
      <t xml:space="preserve">bandas transportadoras </t>
    </r>
    <r>
      <rPr>
        <sz val="8"/>
        <color rgb="FF000000"/>
        <rFont val="Arial"/>
        <family val="2"/>
      </rPr>
      <t>se encuentran en buen estado y están diseñadas de tal manera que no representan riesgo de contaminación del producto.</t>
    </r>
  </si>
  <si>
    <t>1.2.13.</t>
  </si>
  <si>
    <t>Ninguna superficie de contacto con el alimento de equipo, mueble, utensilio, está recubierta con pintura u otro tipo de material desprendible que represente riesgo de contaminar el alimento.</t>
  </si>
  <si>
    <t>1.2.14.</t>
  </si>
  <si>
    <r>
      <rPr>
        <sz val="8"/>
        <color rgb="FF000000"/>
        <rFont val="Arial"/>
        <family val="2"/>
      </rPr>
      <t xml:space="preserve">El </t>
    </r>
    <r>
      <rPr>
        <b/>
        <sz val="8"/>
        <color rgb="FF000000"/>
        <rFont val="Arial"/>
        <family val="2"/>
      </rPr>
      <t>mantenimiento y lubricación</t>
    </r>
    <r>
      <rPr>
        <sz val="8"/>
        <color rgb="FF000000"/>
        <rFont val="Arial"/>
        <family val="2"/>
      </rPr>
      <t xml:space="preserve"> de equipos se realiza con sustancias permitidas, en horarios y con proveedores que evitan la contaminación del alimento.</t>
    </r>
  </si>
  <si>
    <t>1.2.15.</t>
  </si>
  <si>
    <r>
      <rPr>
        <sz val="8"/>
        <color rgb="FF000000"/>
        <rFont val="Arial"/>
        <family val="2"/>
      </rPr>
      <t xml:space="preserve">Las áreas del Servicio de Alimentación y los equipos son </t>
    </r>
    <r>
      <rPr>
        <b/>
        <sz val="8"/>
        <color rgb="FF000000"/>
        <rFont val="Arial"/>
        <family val="2"/>
      </rPr>
      <t>utilizados exclusivamente</t>
    </r>
    <r>
      <rPr>
        <sz val="8"/>
        <color rgb="FF000000"/>
        <rFont val="Arial"/>
        <family val="2"/>
      </rPr>
      <t xml:space="preserve"> para la elaboración de alimentos para el consumo humano.</t>
    </r>
  </si>
  <si>
    <t>SUB - TOTAL EQUIPOS Y UTENSILIOS</t>
  </si>
  <si>
    <t>1.3.</t>
  </si>
  <si>
    <t>SEGURIDAD INDUSTRIAL</t>
  </si>
  <si>
    <t>1.3.1.</t>
  </si>
  <si>
    <t>El Servicio de Alimentación cuenta con un programa de Seguridad Industrial, el cual ha sido socializado y existen registros que lo comprueban.</t>
  </si>
  <si>
    <t>1.3.2</t>
  </si>
  <si>
    <t xml:space="preserve">El Servicio de Alimentación cuenta con los equipos e implementos de seguridad en buen estado de funcionamiento y mantenimiento. </t>
  </si>
  <si>
    <t>1.3.3.</t>
  </si>
  <si>
    <t>Los equipos e implementos de seguridad industrial están ubicados en  lugar visible y de fácil acceso.</t>
  </si>
  <si>
    <t>1.3.4.</t>
  </si>
  <si>
    <t>SUB - TOTAL SEGURIDAD INDUSTRIAL</t>
  </si>
  <si>
    <t xml:space="preserve">TOTAL EDIFICACIÓN, INSTALACIONES Y EQUIPOS </t>
  </si>
  <si>
    <t>2.0</t>
  </si>
  <si>
    <t>PERSONAL MANIPULADOR DE ALIMENTOS</t>
  </si>
  <si>
    <t>2.1</t>
  </si>
  <si>
    <t>PRÁCTICAS HIGIÉNICAS Y MEDIDAS DE PROTECCIÓN</t>
  </si>
  <si>
    <t>2.1.1</t>
  </si>
  <si>
    <r>
      <rPr>
        <sz val="8"/>
        <color rgb="FF000000"/>
        <rFont val="Arial"/>
        <family val="2"/>
      </rPr>
      <t xml:space="preserve">Toda persona que desarrolla actividades de contacto directo con el alimento, se encuentra con buen </t>
    </r>
    <r>
      <rPr>
        <b/>
        <sz val="8"/>
        <color rgb="FF000000"/>
        <rFont val="Arial"/>
        <family val="2"/>
      </rPr>
      <t xml:space="preserve">estado de salud </t>
    </r>
    <r>
      <rPr>
        <sz val="8"/>
        <color rgb="FF000000"/>
        <rFont val="Arial"/>
        <family val="2"/>
      </rPr>
      <t xml:space="preserve"> (no se observa individuos con heridas infectadas, irritaciones cutáneas, o síntomas de gripe o ETA).</t>
    </r>
  </si>
  <si>
    <t>2.1.2.</t>
  </si>
  <si>
    <t>El S.A., cuenta con los servicios de tiempo completo de personal técnico idóneo en las áreas de producción y  control de calidad  de alimentos, quien tiene a cargo el programa de capacitación de manipulación de alimentos.</t>
  </si>
  <si>
    <t>2.1.3.</t>
  </si>
  <si>
    <r>
      <rPr>
        <sz val="8"/>
        <color rgb="FF000000"/>
        <rFont val="Arial"/>
        <family val="2"/>
      </rPr>
      <t xml:space="preserve">El personal manipulador vinculado al Servicio de Alimentación,  es </t>
    </r>
    <r>
      <rPr>
        <b/>
        <sz val="8"/>
        <color rgb="FF000000"/>
        <rFont val="Arial"/>
        <family val="2"/>
      </rPr>
      <t xml:space="preserve">suficiente </t>
    </r>
    <r>
      <rPr>
        <sz val="8"/>
        <color rgb="FF000000"/>
        <rFont val="Arial"/>
        <family val="2"/>
      </rPr>
      <t xml:space="preserve">para satisfacer las necesidades del servicio y cuenta con la </t>
    </r>
    <r>
      <rPr>
        <b/>
        <sz val="8"/>
        <color rgb="FF000000"/>
        <rFont val="Arial"/>
        <family val="2"/>
      </rPr>
      <t>documentación vigente (</t>
    </r>
    <r>
      <rPr>
        <sz val="8"/>
        <color rgb="FF000000"/>
        <rFont val="Arial"/>
        <family val="2"/>
      </rPr>
      <t>certificación médica, exámenes de laboratorio, certificado de manipulación de alimentos</t>
    </r>
    <r>
      <rPr>
        <b/>
        <sz val="8"/>
        <color rgb="FF000000"/>
        <rFont val="Arial"/>
        <family val="2"/>
      </rPr>
      <t>)</t>
    </r>
    <r>
      <rPr>
        <sz val="8"/>
        <color rgb="FF000000"/>
        <rFont val="Arial"/>
        <family val="2"/>
      </rPr>
      <t xml:space="preserve"> exigida para manipular alimentos y ésta se encuentra vigente.</t>
    </r>
  </si>
  <si>
    <t>2.1.4.</t>
  </si>
  <si>
    <r>
      <rPr>
        <sz val="8"/>
        <color rgb="FF000000"/>
        <rFont val="Arial"/>
        <family val="2"/>
      </rPr>
      <t xml:space="preserve">Todos los empleados del Servicio de Alimentación  que manipulan alimentos, portan </t>
    </r>
    <r>
      <rPr>
        <b/>
        <sz val="8"/>
        <color rgb="FF000000"/>
        <rFont val="Arial"/>
        <family val="2"/>
      </rPr>
      <t xml:space="preserve">indumentaria </t>
    </r>
    <r>
      <rPr>
        <sz val="8"/>
        <color rgb="FF000000"/>
        <rFont val="Arial"/>
        <family val="2"/>
      </rPr>
      <t>(uniforme) de color claro, con cierres o broches y sin bolsillos por encima de la cintura,  en adecuadas condiciones higiénicas. y con calzado cerrado, de material resistente, impermeable y antideslizante.</t>
    </r>
  </si>
  <si>
    <t>2.1.5.</t>
  </si>
  <si>
    <t>Los empleados del Servicio de Alimentación,  que manipulan alimentos, mantienen el cabello recogido y utilizan mallas ó gorro para cubrir el cabello, tapabocas y protectores de barba de forma adecuada (cubriendo nariz y boca) , permanente y se encuentran limpios .</t>
  </si>
  <si>
    <t>2.1.6.</t>
  </si>
  <si>
    <t>Los empleados del Servicio de Alimentación,  que manipulan alimentos, mantienen las uñas limpias, cortas y sin esmalte, no portan joyas, anillos, aretes u otros accesorios y no se encuentran con maquillaje ni con aplicación de perfume o loción</t>
  </si>
  <si>
    <t>2.1.7.</t>
  </si>
  <si>
    <t>Todos los empleados del Servicio de Alimentación  que manipulan alimentos, se lavan y desinfectan adecuadamente las manos (hasta el codo),  antes de empezar su labor,   en cada cambio de actividad y después de usar el sanitario.</t>
  </si>
  <si>
    <t>2.1.8.</t>
  </si>
  <si>
    <t>Los guantes de manipulación se mantienen limpios, desinfectados, sin roturas o imperfectos y  son tratados con el mismo cuidado higiénico de las manos sin protección.</t>
  </si>
  <si>
    <t>2.1.9.</t>
  </si>
  <si>
    <t xml:space="preserve">Los empleados del Servicio de Alimentación, no ingieren alimentos (comer, beber), no mastican objetos o productos, ni fuman en las áreas del servicio. </t>
  </si>
  <si>
    <t>2.1.10.</t>
  </si>
  <si>
    <t>Los empleados del Servicio de Alimentación, evitan prácticas como toser, rascarse, escupir, durante el desarrollo de los procesos de producción y suministro de alimentación.</t>
  </si>
  <si>
    <t>2.1.11.</t>
  </si>
  <si>
    <t>Existe distinción entre los operarios de los diferentes sectores del servicio de alimentación y restricciones en cuanto a acceso y movilización de los mismos, al interior de éste.</t>
  </si>
  <si>
    <t>2.1.12.</t>
  </si>
  <si>
    <t>Los visitantes que ingresan a las áreas del Servicio de Alimentación, cumplen con las medidas de protección y sanitarias (bata, gorro, tapabocas)</t>
  </si>
  <si>
    <t>2.1.13.</t>
  </si>
  <si>
    <t>El personal manipulador no sale ni  ingresa, a las áreas del servicio de alimentación con la indumentaria de trabajo.</t>
  </si>
  <si>
    <t>SUB - TOTAL PRÁCTICAS HIGIÉNICAS Y MEDIDAS DE PROTECCIÓN</t>
  </si>
  <si>
    <t>2.2.</t>
  </si>
  <si>
    <t>EDUCACIÓN Y CAPACITACIÓN</t>
  </si>
  <si>
    <t>2.2.1.</t>
  </si>
  <si>
    <t>El Servicio de Alimentación cuenta con un plan de capacitación  en educación sanitaria,  en manejo de alimentos, continuo y permanente para el personal manipulador de alimentos (nuevo y antiguo) documentado el cual incluye, cronograma de capacitación y registros que evidencian su cumplimiento.</t>
  </si>
  <si>
    <t>2.2.2.</t>
  </si>
  <si>
    <t>Los manipuladores del S.A., se encuentran capacitados en las tareas que se les asigna y se encuentran en la capacidad de adoptar precauciones y medidas preventivas necesarias que evitar el deterioro o contaminación del alimento que manipula.</t>
  </si>
  <si>
    <t>2.2.3.</t>
  </si>
  <si>
    <t>En las áreas del S. A., existen avisos o advertencias, en material sanitario y en buenas condiciones,  que indican la adopción de  buenas prácticas higiénicas de manipulación, con contenido pertinente, claro y conciso.</t>
  </si>
  <si>
    <t>SUB - TOTAL  EDUCACIÓN Y CAPACITACIÓN</t>
  </si>
  <si>
    <t>2.3.</t>
  </si>
  <si>
    <t>SALUD OCUPACIONAL</t>
  </si>
  <si>
    <t>PUNTAJE OBTENIDO</t>
  </si>
  <si>
    <t>2.3.1.</t>
  </si>
  <si>
    <t xml:space="preserve"> El Servicio de alimentación ha identificado los riesgos profesionales a  los que se hayan expuestos los operarios y ha levantado el panorama de riesgos. </t>
  </si>
  <si>
    <t>2.3.2.</t>
  </si>
  <si>
    <t>Los operarios están dotados y portan los elementos de protección personal requeridos (botas, gafas, chalecos, etc.)</t>
  </si>
  <si>
    <t>2.3.3.</t>
  </si>
  <si>
    <t>Los empleados del Servicio de Alimentación han recibido capacitación en prevención y manejo de riesgos profesionales y están afiliados a ARL.</t>
  </si>
  <si>
    <t>SUB - TOTAL SALUD OCUPACIONAL</t>
  </si>
  <si>
    <t>TOTAL PERSONAL MANIPULADOR DE ALIMENTOS</t>
  </si>
  <si>
    <t>3.0</t>
  </si>
  <si>
    <t>CONDICIONES DE SANEAMIENTO</t>
  </si>
  <si>
    <t xml:space="preserve">PUNTAJE OBTENIDO  </t>
  </si>
  <si>
    <t>3.1.</t>
  </si>
  <si>
    <t>ABASTECIMIENTO DE AGUA</t>
  </si>
  <si>
    <t>3.1.1.</t>
  </si>
  <si>
    <r>
      <t xml:space="preserve">El agua utilizada para la preparación y suministro de los alimentos es </t>
    </r>
    <r>
      <rPr>
        <b/>
        <sz val="8"/>
        <color rgb="FF000000"/>
        <rFont val="Arial"/>
        <family val="2"/>
      </rPr>
      <t xml:space="preserve">potable </t>
    </r>
    <r>
      <rPr>
        <sz val="8"/>
        <color rgb="FF000000"/>
        <rFont val="Arial"/>
        <family val="2"/>
      </rPr>
      <t xml:space="preserve">y cumple con la reglamentación correspondiente. </t>
    </r>
    <r>
      <rPr>
        <b/>
        <sz val="8"/>
        <color rgb="FFFF0000"/>
        <rFont val="Arial"/>
        <family val="2"/>
      </rPr>
      <t>Decreto 1575/07</t>
    </r>
  </si>
  <si>
    <t>3.1.2.</t>
  </si>
  <si>
    <t>El suministro de agua y  potable,  su  temperatura, presión es adecuada para el desarrollo de las operaciones del servicio de alimentación, incluyendo las operaciones de limpieza y desinfección.</t>
  </si>
  <si>
    <t>3.1.3.</t>
  </si>
  <si>
    <t>Existe dentro de la documentación, certificación vigente de lavado y desinfección de tanques de almacenamiento de agua.</t>
  </si>
  <si>
    <t xml:space="preserve">3.1.4. </t>
  </si>
  <si>
    <t>El hielo utilizado para proceso de alimentos , se elabora a partir de agua potable.</t>
  </si>
  <si>
    <t>3.1.5.</t>
  </si>
  <si>
    <t>El agua no potable utilizada para el desarrollo de actividades indirectas (vapor, control de incendios, etc.), se transporta por tuberías independientes e identificadas).</t>
  </si>
  <si>
    <t>3.1.6.</t>
  </si>
  <si>
    <t xml:space="preserve">El Servicio de Alimentación,  dispone  de un tanque para el almacenamiento de agua, para atender como mínimo las necesidades correspondientes a un día de producción, </t>
  </si>
  <si>
    <t>3.1.7.</t>
  </si>
  <si>
    <t xml:space="preserve">El tanque de almacenamiento de agua  esta  diseñado y construido con materiales resistentes que no generan sustancias o contaminantes tóxicos, con superficies lisas, no porosas, impermeables, que facilitan las operaciones de limpieza.  </t>
  </si>
  <si>
    <t>3.1.8.</t>
  </si>
  <si>
    <t>El tanque de almacenamiento de agua del servicio de alimentación, debe ser de fácil acceso para la limpieza y desinfección periódica, según lo establecido en el Plan de Saneamiento y debe estar identificado e identificar su capacidad .</t>
  </si>
  <si>
    <t>3.1.9.</t>
  </si>
  <si>
    <t xml:space="preserve"> El tanque de almacenamiento de agua del servicio de alimentación se encuentra protegido de manera tal que evita el acceso de animales, cuerpos extraños o contaminación por agua lluvia.</t>
  </si>
  <si>
    <t>3.1.10.</t>
  </si>
  <si>
    <t xml:space="preserve">El servicio de alimentación  cuenta con un programa de monitoreo de la calidad del agua. </t>
  </si>
  <si>
    <t>SUB - TOTAL ABASTECIMIENTO DE AGUA</t>
  </si>
  <si>
    <t>3.2.</t>
  </si>
  <si>
    <t xml:space="preserve"> LIMPIEZA &amp; DESINFECCIÓN</t>
  </si>
  <si>
    <t>3.2.1.</t>
  </si>
  <si>
    <r>
      <rPr>
        <sz val="8"/>
        <color rgb="FF000000"/>
        <rFont val="Arial"/>
        <family val="2"/>
      </rPr>
      <t xml:space="preserve">Todas las </t>
    </r>
    <r>
      <rPr>
        <b/>
        <sz val="8"/>
        <color rgb="FF000000"/>
        <rFont val="Arial"/>
        <family val="2"/>
      </rPr>
      <t>áreas del servicio</t>
    </r>
    <r>
      <rPr>
        <sz val="8"/>
        <color rgb="FF000000"/>
        <rFont val="Arial"/>
        <family val="2"/>
      </rPr>
      <t xml:space="preserve"> de alimentación y lo contenido en ellas (pisos, paredes, techos, cuartos fríos, puertas, entre otros), se encuentran en adecuadas condiciones de orden,  limpieza y  desinfección y no se evidencia acumulación excesiva de agua.</t>
    </r>
  </si>
  <si>
    <t>3.2.2.</t>
  </si>
  <si>
    <r>
      <rPr>
        <sz val="8"/>
        <color rgb="FF000000"/>
        <rFont val="Arial"/>
        <family val="2"/>
      </rPr>
      <t xml:space="preserve">Los </t>
    </r>
    <r>
      <rPr>
        <b/>
        <sz val="8"/>
        <color rgb="FF000000"/>
        <rFont val="Arial"/>
        <family val="2"/>
      </rPr>
      <t>servicios sanitarios</t>
    </r>
    <r>
      <rPr>
        <sz val="8"/>
        <color rgb="FF000000"/>
        <rFont val="Arial"/>
        <family val="2"/>
      </rPr>
      <t xml:space="preserve"> que se encuentran al interior del servicio de alimentación se mantienen limpios y provistos de los recursos necesarios para la higiene personal de los manipuladores de alimentos (papel higiénico, dispensador de jabón, jabón líquido,  desinfectante, implementos desechables o equipos automáticos, para el secado de las manos y papeleras de accionamiento indirecto, no manual.  </t>
    </r>
  </si>
  <si>
    <t>3.2.3.</t>
  </si>
  <si>
    <r>
      <rPr>
        <sz val="8"/>
        <color rgb="FF000000"/>
        <rFont val="Arial"/>
        <family val="2"/>
      </rPr>
      <t xml:space="preserve">El o los  </t>
    </r>
    <r>
      <rPr>
        <b/>
        <sz val="8"/>
        <color rgb="FF000000"/>
        <rFont val="Arial"/>
        <family val="2"/>
      </rPr>
      <t xml:space="preserve">lavamanos(s) </t>
    </r>
    <r>
      <rPr>
        <sz val="8"/>
        <color rgb="FF000000"/>
        <rFont val="Arial"/>
        <family val="2"/>
      </rPr>
      <t xml:space="preserve">ubicado(s) en el área de producción o cerca a ésta, está(n) </t>
    </r>
    <r>
      <rPr>
        <b/>
        <sz val="8"/>
        <color rgb="FF000000"/>
        <rFont val="Arial"/>
        <family val="2"/>
      </rPr>
      <t>dotado(s)</t>
    </r>
    <r>
      <rPr>
        <sz val="8"/>
        <color rgb="FF000000"/>
        <rFont val="Arial"/>
        <family val="2"/>
      </rPr>
      <t xml:space="preserve"> de implementos de aseo (jabón liquido, solución desinfectante, toallas en material desechable), para permitir el lavado de manos del personal del área, en cada cambio de actividad</t>
    </r>
  </si>
  <si>
    <t>3.2.4.</t>
  </si>
  <si>
    <r>
      <rPr>
        <sz val="8"/>
        <color rgb="FF000000"/>
        <rFont val="Arial"/>
        <family val="2"/>
      </rPr>
      <t xml:space="preserve">En las proximidades de los lavamanos que se encuentran en las áreas del S.A.,  se evidencia </t>
    </r>
    <r>
      <rPr>
        <b/>
        <sz val="8"/>
        <color rgb="FF000000"/>
        <rFont val="Arial"/>
        <family val="2"/>
      </rPr>
      <t xml:space="preserve">avisos </t>
    </r>
    <r>
      <rPr>
        <sz val="8"/>
        <color rgb="FF000000"/>
        <rFont val="Arial"/>
        <family val="2"/>
      </rPr>
      <t xml:space="preserve">o advertencias al personal sobre el lavado de manos luego de usar los servicios sanitarios, después de cualquier cambio de actividad y antes de iniciar los procedimientos de producción. </t>
    </r>
  </si>
  <si>
    <t>3.2.5.</t>
  </si>
  <si>
    <t xml:space="preserve">Las pocetas, mesones, estantes, estibas entre otros, se mantienen en adecuadas condiciones de orden, limpieza, desinfección   y se evita acumulación excesiva de agua. </t>
  </si>
  <si>
    <t>3.2.6.</t>
  </si>
  <si>
    <t>Las instalaciones eléctricas, mecánicas, de prevención de incendios, tuberías de gas,  cárcamos, griferías,  sifones de desagüe, mallas anti insecto de todas las áreas del servicio de alimentación se encuentran en buenas condiciones limpieza y desinfección.</t>
  </si>
  <si>
    <t>3.2.7.</t>
  </si>
  <si>
    <r>
      <rPr>
        <sz val="8"/>
        <color rgb="FF000000"/>
        <rFont val="Arial"/>
        <family val="2"/>
      </rPr>
      <t>L</t>
    </r>
    <r>
      <rPr>
        <b/>
        <sz val="8"/>
        <color rgb="FF000000"/>
        <rFont val="Arial"/>
        <family val="2"/>
      </rPr>
      <t>os equipos y utensilios</t>
    </r>
    <r>
      <rPr>
        <sz val="8"/>
        <color rgb="FF000000"/>
        <rFont val="Arial"/>
        <family val="2"/>
      </rPr>
      <t xml:space="preserve"> que están en contacto directo con los alimentos, se lavan y desinfectan antes y después de su uso</t>
    </r>
  </si>
  <si>
    <t>3.2.8.</t>
  </si>
  <si>
    <r>
      <rPr>
        <sz val="8"/>
        <color rgb="FF000000"/>
        <rFont val="Arial"/>
        <family val="2"/>
      </rPr>
      <t>L</t>
    </r>
    <r>
      <rPr>
        <b/>
        <sz val="8"/>
        <color rgb="FF000000"/>
        <rFont val="Arial"/>
        <family val="2"/>
      </rPr>
      <t xml:space="preserve">as frutas, verduras y empaques </t>
    </r>
    <r>
      <rPr>
        <sz val="8"/>
        <color rgb="FF000000"/>
        <rFont val="Arial"/>
        <family val="2"/>
      </rPr>
      <t>de productos como derivados cárnicos, lácteos, pulpas de frutas y otros, se lavan y/o desinfectan de acuerdo con los procedimientos descritos y documentados, por el S.A., utilizando  las sustancias en las concentraciones establecidas, controlando el tiempo de contacto de ésta con los alimentos, (acorde a normas sanitarias y fichas técnicas).</t>
    </r>
  </si>
  <si>
    <t>3.2.9.</t>
  </si>
  <si>
    <r>
      <rPr>
        <sz val="8"/>
        <color rgb="FF000000"/>
        <rFont val="Arial"/>
        <family val="2"/>
      </rPr>
      <t>El proceso de r</t>
    </r>
    <r>
      <rPr>
        <b/>
        <sz val="8"/>
        <color rgb="FF000000"/>
        <rFont val="Arial"/>
        <family val="2"/>
      </rPr>
      <t>emoción de residuos, lavado y desinfección de menaje</t>
    </r>
    <r>
      <rPr>
        <sz val="8"/>
        <color rgb="FF000000"/>
        <rFont val="Arial"/>
        <family val="2"/>
      </rPr>
      <t>, (vajilla, cubiertos, bandejas)  es adecuado, se realiza de acuerdo con los procedimientos establecidos por el servicio y se realiza con productos autorizados.</t>
    </r>
  </si>
  <si>
    <t>3.2.10.</t>
  </si>
  <si>
    <r>
      <rPr>
        <sz val="8"/>
        <color rgb="FF000000"/>
        <rFont val="Arial"/>
        <family val="2"/>
      </rPr>
      <t>Los</t>
    </r>
    <r>
      <rPr>
        <b/>
        <sz val="8"/>
        <color rgb="FF000000"/>
        <rFont val="Arial"/>
        <family val="2"/>
      </rPr>
      <t xml:space="preserve"> implementos </t>
    </r>
    <r>
      <rPr>
        <sz val="8"/>
        <color rgb="FF000000"/>
        <rFont val="Arial"/>
        <family val="2"/>
      </rPr>
      <t>(paños absorbentes, traperos, recogedores, toallas, entre otros) que se utilizan para el la limpieza y desinfección de las superficies y equipos, permanecen en adecuadas condiciones de limpieza, desinfección y orden ( en el lugar establecido para su almacenamiento).</t>
    </r>
  </si>
  <si>
    <t>3.2.11.</t>
  </si>
  <si>
    <r>
      <rPr>
        <sz val="8"/>
        <color rgb="FF000000"/>
        <rFont val="Arial"/>
        <family val="2"/>
      </rPr>
      <t xml:space="preserve">El proceso de </t>
    </r>
    <r>
      <rPr>
        <b/>
        <sz val="8"/>
        <color rgb="FF000000"/>
        <rFont val="Arial"/>
        <family val="2"/>
      </rPr>
      <t>lavado de  utensilios</t>
    </r>
    <r>
      <rPr>
        <sz val="8"/>
        <color rgb="FF000000"/>
        <rFont val="Arial"/>
        <family val="2"/>
      </rPr>
      <t xml:space="preserve"> (tablas de picar, cuchillos, entre otros) ollas, tapas y canastillas se realiza de acuerdo a los procedimientos establecidos por el S.A. y permanecen en adecuadas condiciones de limpieza, desinfección y orden.</t>
    </r>
  </si>
  <si>
    <t>3.2.12.</t>
  </si>
  <si>
    <r>
      <rPr>
        <sz val="8"/>
        <color rgb="FF000000"/>
        <rFont val="Arial"/>
        <family val="2"/>
      </rPr>
      <t xml:space="preserve">El </t>
    </r>
    <r>
      <rPr>
        <b/>
        <sz val="8"/>
        <color rgb="FF000000"/>
        <rFont val="Arial"/>
        <family val="2"/>
      </rPr>
      <t xml:space="preserve">menaje y las bandejas </t>
    </r>
    <r>
      <rPr>
        <sz val="8"/>
        <color rgb="FF000000"/>
        <rFont val="Arial"/>
        <family val="2"/>
      </rPr>
      <t>a ser empleadas para la distribución de los alimentos y preparaciones  se encuentran almacenadas y apiladas  en orden y en óptimas condiciones de higiene  (limpieza, desinfección y secado).</t>
    </r>
  </si>
  <si>
    <t>3.2.13.</t>
  </si>
  <si>
    <t>El personal del servicio de alimentación desarrolla las actividades de limpieza y desinfección,  acorde a lo descrito en los procedimientos documentados para alimentos,  equipos, superficies y personal.   (Prepara y utiliza los productos en la concentración descrita, verifica la concentración de los desinfectantes utilizados en los diferentes procedimientos de limpieza y desinfección)</t>
  </si>
  <si>
    <t>3.2.14.</t>
  </si>
  <si>
    <t xml:space="preserve">Los productos utilizados para limpieza y desinfección (detergentes, desinfectantes y/o soluciones de los mismos), se encuentran identificados con rótulos y etiquetas que informan modo de empleo, toxicidad, almacenamiento y se encuentran almacenados en áreas o estantes especialmente destinados para ellos.    </t>
  </si>
  <si>
    <t>3.2.15.</t>
  </si>
  <si>
    <t>Los recipientes utilizados para materiales no comestibles y desechos se lavan y desinfectan antes de ser colocados en el sitio destinado, al igual que el área destinada para el almacenamiento temporal de residuos.</t>
  </si>
  <si>
    <t>SUB - TOTAL LIMPIEZA Y DESINFECCIÓN</t>
  </si>
  <si>
    <t>3.3.</t>
  </si>
  <si>
    <t xml:space="preserve">MANEJO Y DISPOSICIÓN DE RESIDUOS LÍQUIDOS Y SÓLIDOS </t>
  </si>
  <si>
    <t>3.3.1.</t>
  </si>
  <si>
    <t>El servicio de alimentación dispone de sistemas sanitarios adecuados para la recolección, el tratamiento y la disposición de aguas residuales, aprobadas por la autoridad competente.</t>
  </si>
  <si>
    <t>3.3.2.</t>
  </si>
  <si>
    <t>El servicio de alimentación maneja adecuadamente los residuos líquidos de manera que evita la contaminación del alimento y de las superficies de potencial contacto con éste.</t>
  </si>
  <si>
    <t>3.3.3.</t>
  </si>
  <si>
    <r>
      <rPr>
        <sz val="8"/>
        <color rgb="FF000000"/>
        <rFont val="Arial"/>
        <family val="2"/>
      </rPr>
      <t>Existe al interior del Servicio de Alimentación, r</t>
    </r>
    <r>
      <rPr>
        <b/>
        <sz val="8"/>
        <color rgb="FF000000"/>
        <rFont val="Arial"/>
        <family val="2"/>
      </rPr>
      <t>ecipientes</t>
    </r>
    <r>
      <rPr>
        <sz val="8"/>
        <color rgb="FF000000"/>
        <rFont val="Arial"/>
        <family val="2"/>
      </rPr>
      <t xml:space="preserve"> de material sanitario, ubicados de manera estratégica, provistos de tapas herméticas para la </t>
    </r>
    <r>
      <rPr>
        <b/>
        <sz val="8"/>
        <color rgb="FF000000"/>
        <rFont val="Arial"/>
        <family val="2"/>
      </rPr>
      <t>recolección de residuos</t>
    </r>
    <r>
      <rPr>
        <sz val="8"/>
        <color rgb="FF000000"/>
        <rFont val="Arial"/>
        <family val="2"/>
      </rPr>
      <t>.</t>
    </r>
  </si>
  <si>
    <t>3.3.4.</t>
  </si>
  <si>
    <r>
      <rPr>
        <sz val="8"/>
        <color rgb="FF000000"/>
        <rFont val="Arial"/>
        <family val="2"/>
      </rPr>
      <t xml:space="preserve">La cantidad de los </t>
    </r>
    <r>
      <rPr>
        <b/>
        <sz val="8"/>
        <color rgb="FF000000"/>
        <rFont val="Arial"/>
        <family val="2"/>
      </rPr>
      <t xml:space="preserve">recipientes para la recolección de residuos es suficiente </t>
    </r>
    <r>
      <rPr>
        <sz val="8"/>
        <color rgb="FF000000"/>
        <rFont val="Arial"/>
        <family val="2"/>
      </rPr>
      <t>y se encuentran identificados  conforme a la norma sanitaria vigente</t>
    </r>
  </si>
  <si>
    <t>3.3.5.</t>
  </si>
  <si>
    <r>
      <rPr>
        <sz val="8"/>
        <color rgb="FF000000"/>
        <rFont val="Arial"/>
        <family val="2"/>
      </rPr>
      <t xml:space="preserve">La </t>
    </r>
    <r>
      <rPr>
        <b/>
        <sz val="8"/>
        <color rgb="FF000000"/>
        <rFont val="Arial"/>
        <family val="2"/>
      </rPr>
      <t xml:space="preserve">clasificación y segregación de residuos </t>
    </r>
    <r>
      <rPr>
        <sz val="8"/>
        <color rgb="FF000000"/>
        <rFont val="Arial"/>
        <family val="2"/>
      </rPr>
      <t>se realiza de acuerdo a lo establecido en la normatividad y en  el programa de manejo de residuos.</t>
    </r>
  </si>
  <si>
    <t>3.3.6.</t>
  </si>
  <si>
    <r>
      <rPr>
        <sz val="8"/>
        <color rgb="FF000000"/>
        <rFont val="Arial"/>
        <family val="2"/>
      </rPr>
      <t>L</t>
    </r>
    <r>
      <rPr>
        <b/>
        <sz val="8"/>
        <color rgb="FF000000"/>
        <rFont val="Arial"/>
        <family val="2"/>
      </rPr>
      <t>os residuos son retirado</t>
    </r>
    <r>
      <rPr>
        <sz val="8"/>
        <color rgb="FF000000"/>
        <rFont val="Arial"/>
        <family val="2"/>
      </rPr>
      <t>s del Servicio de Alimentación (áreas de producción y suministro),  con la frecuencia necesaria para  evitar generación de olores, contaminación de productos, superficies o proliferación de plagas. (El manejo de los residuos líquidos y sólidos no representa riesgo de contaminación para los alimentos ni para las superficies en contacto con estos)</t>
    </r>
  </si>
  <si>
    <t>3.3.7.</t>
  </si>
  <si>
    <r>
      <rPr>
        <sz val="8"/>
        <color rgb="FF000000"/>
        <rFont val="Arial"/>
        <family val="2"/>
      </rPr>
      <t xml:space="preserve">La disposición final de los residuos se realiza siguiendo la </t>
    </r>
    <r>
      <rPr>
        <b/>
        <sz val="8"/>
        <color rgb="FF000000"/>
        <rFont val="Arial"/>
        <family val="2"/>
      </rPr>
      <t>ruta sanitaria</t>
    </r>
    <r>
      <rPr>
        <sz val="8"/>
        <color rgb="FF000000"/>
        <rFont val="Arial"/>
        <family val="2"/>
      </rPr>
      <t xml:space="preserve"> establecida y se almacenan temporalmente en los sitios destinados  (cuartos de basuras o contenedores) y estos se mantienen en buenas condiciones de aseo, mantenimiento y protección, evitando la generación de malos olores, el refugio y alimento de animales y plagas. Debe cumplir lo establecido en la normatividad vigente.</t>
    </r>
  </si>
  <si>
    <t>SUB - TOTAL MANEJO Y DISPOSICIÓN DE RESIDUOS</t>
  </si>
  <si>
    <t>3.4.</t>
  </si>
  <si>
    <t>CONTROL DE PLAGAS (ARTROPODOS, ROEDORES, AVES)</t>
  </si>
  <si>
    <t>3.4.1.</t>
  </si>
  <si>
    <t>No hay evidencia o huellas de  la presencia de plagas.</t>
  </si>
  <si>
    <t>3.4.2.</t>
  </si>
  <si>
    <t>Existen dispositivos en buen estado y ubicados en lugares estratégicos, para el control de plagas (electrocutadores, rejillas, coladeras, trampas, cebos, etc.)</t>
  </si>
  <si>
    <t>3.4.3.</t>
  </si>
  <si>
    <t xml:space="preserve">Los productos utilizados para el control de plagas, se encuentran rotulados con etiquetas que informan modo de empleo, toxicidad, almacenamiento y se encuentran almacenados en áreas o estantes especialmente destinados para ellos. </t>
  </si>
  <si>
    <t>SUB - TOTAL CONTROL DE PLAGAS</t>
  </si>
  <si>
    <t xml:space="preserve"> TOTAL CONDICIONES DE SANEAMIENTO</t>
  </si>
  <si>
    <t>4.0</t>
  </si>
  <si>
    <t>CONDICIONES DE LA CADENA DE SUMINISTRO</t>
  </si>
  <si>
    <t>4.1.</t>
  </si>
  <si>
    <t>CONDICIONES DE TRANSPORTE</t>
  </si>
  <si>
    <t>4.1.1.</t>
  </si>
  <si>
    <r>
      <t xml:space="preserve">Los vehículos de transporte de alimentos cumplen con la </t>
    </r>
    <r>
      <rPr>
        <b/>
        <sz val="8"/>
        <color rgb="FF000000"/>
        <rFont val="Arial"/>
        <family val="2"/>
      </rPr>
      <t>normatividad</t>
    </r>
    <r>
      <rPr>
        <sz val="8"/>
        <color rgb="FF000000"/>
        <rFont val="Arial"/>
        <family val="2"/>
      </rPr>
      <t xml:space="preserve"> vigente (se utilizan de manera exclusiva para transporte de alimentos y se identifican "transporte de alimentos). </t>
    </r>
    <r>
      <rPr>
        <b/>
        <sz val="8"/>
        <color rgb="FFFF0000"/>
        <rFont val="Arial"/>
        <family val="2"/>
      </rPr>
      <t>Res 2505/04</t>
    </r>
  </si>
  <si>
    <t>4.1.2.</t>
  </si>
  <si>
    <r>
      <rPr>
        <sz val="8"/>
        <color rgb="FF000000"/>
        <rFont val="Arial"/>
        <family val="2"/>
      </rPr>
      <t xml:space="preserve">Los vehículos con  sistemas de refrigeración o congelación tienen adecuado </t>
    </r>
    <r>
      <rPr>
        <b/>
        <sz val="8"/>
        <color rgb="FF000000"/>
        <rFont val="Arial"/>
        <family val="2"/>
      </rPr>
      <t>mantenimiento,</t>
    </r>
    <r>
      <rPr>
        <sz val="8"/>
        <color rgb="FF000000"/>
        <rFont val="Arial"/>
        <family val="2"/>
      </rPr>
      <t xml:space="preserve"> registro y control de temperatura.</t>
    </r>
  </si>
  <si>
    <t>4.1.3.</t>
  </si>
  <si>
    <r>
      <rPr>
        <sz val="8"/>
        <color rgb="FF000000"/>
        <rFont val="Arial"/>
        <family val="2"/>
      </rPr>
      <t xml:space="preserve">Los vehículos se encuentran en adecuadas </t>
    </r>
    <r>
      <rPr>
        <b/>
        <sz val="8"/>
        <color rgb="FF000000"/>
        <rFont val="Arial"/>
        <family val="2"/>
      </rPr>
      <t xml:space="preserve">condiciones de funcionamiento y de limpieza, </t>
    </r>
    <r>
      <rPr>
        <sz val="8"/>
        <color rgb="FF000000"/>
        <rFont val="Arial"/>
        <family val="2"/>
      </rPr>
      <t xml:space="preserve"> para transportar materia prima e insumos, que garantizan el mantenimiento de los parámetros de conservación requerida,  acorde a la naturaleza de los productos e insumos que transporta. (refrigeración, congelación, en seco),minimizando la alteración de las características propias del producto, la  proliferación de microorganismos indeseables y el daño o deterioro del envase o embalaje.</t>
    </r>
  </si>
  <si>
    <t>4.1.4.</t>
  </si>
  <si>
    <r>
      <rPr>
        <sz val="8"/>
        <color rgb="FF000000"/>
        <rFont val="Arial"/>
        <family val="2"/>
      </rPr>
      <t>La d</t>
    </r>
    <r>
      <rPr>
        <b/>
        <sz val="8"/>
        <color rgb="FF000000"/>
        <rFont val="Arial"/>
        <family val="2"/>
      </rPr>
      <t xml:space="preserve">isposición del alimento, materia prima o insumo, al interior del vehículo </t>
    </r>
    <r>
      <rPr>
        <sz val="8"/>
        <color rgb="FF000000"/>
        <rFont val="Arial"/>
        <family val="2"/>
      </rPr>
      <t>se realiza en orden,  evitando que el producto, haga contacto directo con el piso del vehículo, ubicando el producto en pilas, sobre estibas y recipientes sanitarios debidamente protegidos,    minimizando el riesgo de contaminación cruzada.</t>
    </r>
  </si>
  <si>
    <t>4.1.5.</t>
  </si>
  <si>
    <t>Los proveedores de alimento, materia prima o insumo, no transportan en un mismo vehículo productos alimenticios y sustancias químicas o peligrosas, que por su naturaleza representen riesgo de contaminación del alimento o materia prima.</t>
  </si>
  <si>
    <t>4.1.6.</t>
  </si>
  <si>
    <r>
      <rPr>
        <b/>
        <sz val="8"/>
        <color rgb="FF000000"/>
        <rFont val="Arial"/>
        <family val="2"/>
      </rPr>
      <t xml:space="preserve">Los conductores y auxiliares </t>
    </r>
    <r>
      <rPr>
        <sz val="8"/>
        <color rgb="FF000000"/>
        <rFont val="Arial"/>
        <family val="2"/>
      </rPr>
      <t>cumplen con la documentación de ley y  adoptan medidas de protección para minimizar riesgos de contaminación del alimento.</t>
    </r>
  </si>
  <si>
    <t>4.1.7.</t>
  </si>
  <si>
    <r>
      <rPr>
        <sz val="8"/>
        <color rgb="FF000000"/>
        <rFont val="Arial"/>
        <family val="2"/>
      </rPr>
      <t xml:space="preserve">Los conductores o ayudantes desarrollan </t>
    </r>
    <r>
      <rPr>
        <b/>
        <sz val="8"/>
        <color rgb="FF000000"/>
        <rFont val="Arial"/>
        <family val="2"/>
      </rPr>
      <t xml:space="preserve">prácticas de manipulación </t>
    </r>
    <r>
      <rPr>
        <sz val="8"/>
        <color rgb="FF000000"/>
        <rFont val="Arial"/>
        <family val="2"/>
      </rPr>
      <t>acorde a la naturaleza del producto. (orden, ubicación del producto, entre otros), minimizando el riesgo de contaminación cruzada.</t>
    </r>
  </si>
  <si>
    <t>4.1.8.</t>
  </si>
  <si>
    <r>
      <rPr>
        <sz val="8"/>
        <color rgb="FF000000"/>
        <rFont val="Arial"/>
        <family val="2"/>
      </rPr>
      <t xml:space="preserve">Los productos dentro de los vehículos son transportados en </t>
    </r>
    <r>
      <rPr>
        <b/>
        <sz val="8"/>
        <color rgb="FF000000"/>
        <rFont val="Arial"/>
        <family val="2"/>
      </rPr>
      <t>recipientes o canastillas</t>
    </r>
    <r>
      <rPr>
        <sz val="8"/>
        <color rgb="FF000000"/>
        <rFont val="Arial"/>
        <family val="2"/>
      </rPr>
      <t xml:space="preserve"> de material sanitario que protegen las características propias del producto y del envase o embalaje .</t>
    </r>
  </si>
  <si>
    <t>SUB - TOTAL CONDICIONES DE TRANSPORTE</t>
  </si>
  <si>
    <t>4.2.</t>
  </si>
  <si>
    <t>CONDICIONES EN LA RECEPCIÓN DE MATERIA PRIMA E INSUMOS</t>
  </si>
  <si>
    <t>4.2.1.</t>
  </si>
  <si>
    <r>
      <rPr>
        <sz val="8"/>
        <color rgb="FF000000"/>
        <rFont val="Arial"/>
        <family val="2"/>
      </rPr>
      <t xml:space="preserve">Las materias primas e insumos o alimentos para ensamblar,  se </t>
    </r>
    <r>
      <rPr>
        <b/>
        <sz val="8"/>
        <color rgb="FF000000"/>
        <rFont val="Arial"/>
        <family val="2"/>
      </rPr>
      <t>reciben en un lugar l</t>
    </r>
    <r>
      <rPr>
        <sz val="8"/>
        <color rgb="FF000000"/>
        <rFont val="Arial"/>
        <family val="2"/>
      </rPr>
      <t>impio y en condiciones físicas adecuadas que minimizan el riesgo de contaminación ó alteración de las características propias de cada producto.</t>
    </r>
  </si>
  <si>
    <t>4.2.2.</t>
  </si>
  <si>
    <r>
      <rPr>
        <sz val="8"/>
        <color rgb="FF000000"/>
        <rFont val="Arial"/>
        <family val="2"/>
      </rPr>
      <t xml:space="preserve">Las actividades que se ejecutan y el equipo que se utiliza para el </t>
    </r>
    <r>
      <rPr>
        <b/>
        <sz val="8"/>
        <color rgb="FF000000"/>
        <rFont val="Arial"/>
        <family val="2"/>
      </rPr>
      <t xml:space="preserve">descargue </t>
    </r>
    <r>
      <rPr>
        <sz val="8"/>
        <color rgb="FF000000"/>
        <rFont val="Arial"/>
        <family val="2"/>
      </rPr>
      <t>y la recepción de las materias primas y/o  alimentos,  son adecuadas, puesto que evita que el alimento este en contacto directo con el piso  y evita la alteración de las características propias del producto, la  proliferación de microorganismos indeseables y el daño o deterioro del envase o embalaje.</t>
    </r>
  </si>
  <si>
    <t>4.2.3.</t>
  </si>
  <si>
    <r>
      <rPr>
        <sz val="8"/>
        <color rgb="FF000000"/>
        <rFont val="Arial"/>
        <family val="2"/>
      </rPr>
      <t xml:space="preserve">Durante la recepción del alimento, materia prima o insumo, se evalúan las especificaciones particulares de </t>
    </r>
    <r>
      <rPr>
        <b/>
        <sz val="8"/>
        <color rgb="FF000000"/>
        <rFont val="Arial"/>
        <family val="2"/>
      </rPr>
      <t>calidad d</t>
    </r>
    <r>
      <rPr>
        <sz val="8"/>
        <color rgb="FF000000"/>
        <rFont val="Arial"/>
        <family val="2"/>
      </rPr>
      <t>e cada uno, cumpliendo con los criterios de aceptación y rechazo, registrando la información en los formatos establecidos.</t>
    </r>
  </si>
  <si>
    <t>4.2.4.</t>
  </si>
  <si>
    <r>
      <t>Durante la recepción del alimento, materia prima o insumo, se in</t>
    </r>
    <r>
      <rPr>
        <b/>
        <sz val="8"/>
        <color rgb="FF000000"/>
        <rFont val="Arial"/>
        <family val="2"/>
      </rPr>
      <t>specciona y evalúa</t>
    </r>
    <r>
      <rPr>
        <sz val="8"/>
        <color rgb="FF000000"/>
        <rFont val="Arial"/>
        <family val="2"/>
      </rPr>
      <t xml:space="preserve"> las características de los envases y empaques de las materias primas e insumos. (</t>
    </r>
    <r>
      <rPr>
        <b/>
        <sz val="8"/>
        <color rgb="FFFF0000"/>
        <rFont val="Arial"/>
        <family val="2"/>
      </rPr>
      <t>Resolución 5109 de 2005,  Resoluciones 1506 de 2011 y/o la 683 de 2012</t>
    </r>
    <r>
      <rPr>
        <sz val="8"/>
        <color rgb="FF000000"/>
        <rFont val="Arial"/>
        <family val="2"/>
      </rPr>
      <t>, o las normas que las modifiquen , adicionen o sustituyan,</t>
    </r>
  </si>
  <si>
    <t>4.2.5.</t>
  </si>
  <si>
    <r>
      <rPr>
        <sz val="8"/>
        <color rgb="FF000000"/>
        <rFont val="Arial"/>
        <family val="2"/>
      </rPr>
      <t xml:space="preserve">El alimento, materia prima o insumo son </t>
    </r>
    <r>
      <rPr>
        <b/>
        <sz val="8"/>
        <color rgb="FF000000"/>
        <rFont val="Arial"/>
        <family val="2"/>
      </rPr>
      <t>conservadas</t>
    </r>
    <r>
      <rPr>
        <sz val="8"/>
        <color rgb="FF000000"/>
        <rFont val="Arial"/>
        <family val="2"/>
      </rPr>
      <t xml:space="preserve"> en las condiciones requeridas por cada uno (tiempo, temperatura) y sobre estibas, previo al almacenamiento final, diligenciando los formatos respectivos.</t>
    </r>
  </si>
  <si>
    <t>4.2.6.</t>
  </si>
  <si>
    <r>
      <rPr>
        <sz val="8"/>
        <color rgb="FF000000"/>
        <rFont val="Arial"/>
        <family val="2"/>
      </rPr>
      <t xml:space="preserve">El alimento, materia prima o insumo, posterior a su recibo,  se </t>
    </r>
    <r>
      <rPr>
        <b/>
        <sz val="8"/>
        <color rgb="FF000000"/>
        <rFont val="Arial"/>
        <family val="2"/>
      </rPr>
      <t>traslada</t>
    </r>
    <r>
      <rPr>
        <sz val="8"/>
        <color rgb="FF000000"/>
        <rFont val="Arial"/>
        <family val="2"/>
      </rPr>
      <t xml:space="preserve"> al área de almacenamiento,  en el menor tiempo posible, manteniendo la cadena de temperatura, propia al producto, bajo condiciones sanitarias, en especial, aquellos de mayor riesgo en salud pública.</t>
    </r>
  </si>
  <si>
    <t>SUB - TOTAL RECEPCIÓN DE MATERIA PRIMA E INSUMOS</t>
  </si>
  <si>
    <t>4.3.</t>
  </si>
  <si>
    <t xml:space="preserve">CONDICIONES DE ALMACENAMIENTO </t>
  </si>
  <si>
    <t>4.3.1.</t>
  </si>
  <si>
    <r>
      <rPr>
        <sz val="8"/>
        <color rgb="FF000000"/>
        <rFont val="Arial"/>
        <family val="2"/>
      </rPr>
      <t xml:space="preserve">El alimento, materia prima o insumo  al ingresar al </t>
    </r>
    <r>
      <rPr>
        <b/>
        <sz val="8"/>
        <color rgb="FF000000"/>
        <rFont val="Arial"/>
        <family val="2"/>
      </rPr>
      <t xml:space="preserve">área de almacenamiento, se somete a procesos de limpieza y desinfección y se identifican </t>
    </r>
    <r>
      <rPr>
        <sz val="8"/>
        <color rgb="FF000000"/>
        <rFont val="Arial"/>
        <family val="2"/>
      </rPr>
      <t xml:space="preserve">(rotulo o etiqueta  en lugar visible, que contenga nombre del producto, fecha de ingreso, fecha de vencimiento, número de lote)  manteniendo condiciones físicas  y sanitarias   que requiera el alimento, materia prima o insumo. </t>
    </r>
  </si>
  <si>
    <t>4.3.2.</t>
  </si>
  <si>
    <r>
      <t xml:space="preserve">El </t>
    </r>
    <r>
      <rPr>
        <b/>
        <sz val="8"/>
        <color rgb="FF000000"/>
        <rFont val="Arial"/>
        <family val="2"/>
      </rPr>
      <t xml:space="preserve">alimento, materia prima o insumo debe estar debidamente identificado </t>
    </r>
    <r>
      <rPr>
        <sz val="8"/>
        <color rgb="FF000000"/>
        <rFont val="Arial"/>
        <family val="2"/>
      </rPr>
      <t xml:space="preserve">de conformidad con la </t>
    </r>
    <r>
      <rPr>
        <b/>
        <sz val="8"/>
        <color rgb="FFFF0000"/>
        <rFont val="Arial"/>
        <family val="2"/>
      </rPr>
      <t>Resolución 5109 de 2005,</t>
    </r>
    <r>
      <rPr>
        <sz val="8"/>
        <color rgb="FFFF00FF"/>
        <rFont val="Arial"/>
        <family val="2"/>
      </rPr>
      <t xml:space="preserve"> </t>
    </r>
    <r>
      <rPr>
        <sz val="8"/>
        <color rgb="FF000000"/>
        <rFont val="Arial"/>
        <family val="2"/>
      </rPr>
      <t xml:space="preserve">o las normas que la modifiquen , adicionen o sustituyan y en el caso de los insumos deben cumplir con las </t>
    </r>
    <r>
      <rPr>
        <b/>
        <sz val="8"/>
        <color rgb="FFFF0000"/>
        <rFont val="Arial"/>
        <family val="2"/>
      </rPr>
      <t>Resoluciones 1506 de 2011 y/o la 683 de 2012,</t>
    </r>
    <r>
      <rPr>
        <sz val="8"/>
        <color rgb="FFFF00FF"/>
        <rFont val="Arial"/>
        <family val="2"/>
      </rPr>
      <t xml:space="preserve"> </t>
    </r>
    <r>
      <rPr>
        <sz val="8"/>
        <color rgb="FF000000"/>
        <rFont val="Arial"/>
        <family val="2"/>
      </rPr>
      <t>según corresponda o las normas que la modifiquen , adicionen o sustituyan.</t>
    </r>
  </si>
  <si>
    <t>4.3.3.</t>
  </si>
  <si>
    <r>
      <rPr>
        <sz val="8"/>
        <color rgb="FF000000"/>
        <rFont val="Arial"/>
        <family val="2"/>
      </rPr>
      <t xml:space="preserve">El almacenamiento del alimento, materia prima o insumo, se realiza en </t>
    </r>
    <r>
      <rPr>
        <b/>
        <sz val="8"/>
        <color rgb="FF000000"/>
        <rFont val="Arial"/>
        <family val="2"/>
      </rPr>
      <t>orden</t>
    </r>
    <r>
      <rPr>
        <sz val="8"/>
        <color rgb="FF000000"/>
        <rFont val="Arial"/>
        <family val="2"/>
      </rPr>
      <t>,  ubicando el producto en pilas, sobre estibas y estantes apropiados, identificados o guardándolos en recipientes, y envases identificados, o en  equipos de refrigeración o congelación, (acorde a la naturaleza del producto),  manteniendo las condiciones de conservación requerida y una  adecuada separación física entre ellos (se evita  el almacenamiento conjunto de alimentos y materias crudas con procesados o entre aquellos que representen riesgo de contaminación cruzada) y separación física  de las paredes (60 centímetros) y del piso (15 centímetros).</t>
    </r>
  </si>
  <si>
    <t>4.3.4.</t>
  </si>
  <si>
    <r>
      <t xml:space="preserve">El almacenamiento del alimento, materia prima o insumo que requiere </t>
    </r>
    <r>
      <rPr>
        <b/>
        <sz val="8"/>
        <color rgb="FF000000"/>
        <rFont val="Arial"/>
        <family val="2"/>
      </rPr>
      <t xml:space="preserve">refrigeración o congelación </t>
    </r>
    <r>
      <rPr>
        <sz val="8"/>
        <color rgb="FF000000"/>
        <rFont val="Arial"/>
        <family val="2"/>
      </rPr>
      <t>se realiza teniendo en cuenta las condiciones de Tº, humedad y circulación de aire que requiere el producto, la Tº de congelación está a -18ºC o menos y los productos no muestran signos de descongelación y re congelación como cristales grandes sobre la superficie, líquidos o jugos congelados dentro del empaque y al tocarlos  éstos están sólidamente congelados</t>
    </r>
  </si>
  <si>
    <t>4.3.5.</t>
  </si>
  <si>
    <r>
      <rPr>
        <sz val="8"/>
        <color rgb="FF000000"/>
        <rFont val="Arial"/>
        <family val="2"/>
      </rPr>
      <t>Las materias primas, o</t>
    </r>
    <r>
      <rPr>
        <b/>
        <sz val="8"/>
        <color rgb="FF000000"/>
        <rFont val="Arial"/>
        <family val="2"/>
      </rPr>
      <t xml:space="preserve"> productos terminados </t>
    </r>
    <r>
      <rPr>
        <sz val="8"/>
        <color rgb="FF000000"/>
        <rFont val="Arial"/>
        <family val="2"/>
      </rPr>
      <t>almacenados, se encuentran dentro de su vida útil y con las características físicas acordes a la naturaleza del producto.</t>
    </r>
  </si>
  <si>
    <t>4.3.6.</t>
  </si>
  <si>
    <r>
      <rPr>
        <sz val="8"/>
        <color rgb="FF000000"/>
        <rFont val="Arial"/>
        <family val="2"/>
      </rPr>
      <t xml:space="preserve">El almacenamiento del </t>
    </r>
    <r>
      <rPr>
        <b/>
        <sz val="8"/>
        <color rgb="FF000000"/>
        <rFont val="Arial"/>
        <family val="2"/>
      </rPr>
      <t>producto terminado</t>
    </r>
    <r>
      <rPr>
        <sz val="8"/>
        <color rgb="FF000000"/>
        <rFont val="Arial"/>
        <family val="2"/>
      </rPr>
      <t>, se realiza en un lugar exclusivo, el cual reúne requisitos sanitarios que garantiza las condiciones propias de éste. (temperatura, humedad, ventilación, protección)</t>
    </r>
  </si>
  <si>
    <t>4.3.7.</t>
  </si>
  <si>
    <r>
      <rPr>
        <sz val="8"/>
        <color rgb="FF000000"/>
        <rFont val="Arial"/>
        <family val="2"/>
      </rPr>
      <t xml:space="preserve">En los casos en que se requiere </t>
    </r>
    <r>
      <rPr>
        <b/>
        <sz val="8"/>
        <color rgb="FF000000"/>
        <rFont val="Arial"/>
        <family val="2"/>
      </rPr>
      <t>esperar entre una etapa del proceso y la subsiguiente</t>
    </r>
    <r>
      <rPr>
        <sz val="8"/>
        <color rgb="FF000000"/>
        <rFont val="Arial"/>
        <family val="2"/>
      </rPr>
      <t xml:space="preserve">, el producto o preparación terminado(a), se mantiene protegido  y a la Tº propia del mismo, alta (&gt;60ºC) o baja (&lt; 4ºC), según sea el caso, en especial, aquellos considerados de mayor riesgo epidemiológico, minimizando el riesgo de contaminación y alteración de las características propias y la  proliferación de microorganismos indeseables.  </t>
    </r>
  </si>
  <si>
    <t>4.3.8.</t>
  </si>
  <si>
    <r>
      <rPr>
        <sz val="8"/>
        <color rgb="FF000000"/>
        <rFont val="Arial"/>
        <family val="2"/>
      </rPr>
      <t xml:space="preserve">El alimento, preparación, materia prima o insumo identificado como </t>
    </r>
    <r>
      <rPr>
        <b/>
        <sz val="8"/>
        <color rgb="FF000000"/>
        <rFont val="Arial"/>
        <family val="2"/>
      </rPr>
      <t>producto no conforme</t>
    </r>
    <r>
      <rPr>
        <sz val="8"/>
        <color rgb="FF000000"/>
        <rFont val="Arial"/>
        <family val="2"/>
      </rPr>
      <t>, se almacenan en un área o depósito exclusivo para tal fin y no son reprocesados.</t>
    </r>
  </si>
  <si>
    <t>4.3.9.</t>
  </si>
  <si>
    <r>
      <rPr>
        <b/>
        <sz val="8"/>
        <color rgb="FF000000"/>
        <rFont val="Arial"/>
        <family val="2"/>
      </rPr>
      <t>Los plaguicidas, detergentes, desinfectantes y otras sustancias, químicas</t>
    </r>
    <r>
      <rPr>
        <sz val="8"/>
        <color rgb="FF000000"/>
        <rFont val="Arial"/>
        <family val="2"/>
      </rPr>
      <t xml:space="preserve"> que se requieran para los procesos de saneamiento del S.A., se encuentran identificadas con rótulos que informan sobre su toxicidad y empleo y son almacenados en áreas independientes a los alimentos y manipulados por personas entrenadas. El área se encuentra identificada, organizada, señalada, con ventilación apropiada y en buen estado de limpieza. No se almacena elementos, productos químicos o peligrosos ajenos a las actividades propias al S.A.</t>
    </r>
  </si>
  <si>
    <t>4.3.10.</t>
  </si>
  <si>
    <t>El S.A., lleva un control  de primeras entradas y primeras salidas, garantizando la rotación de los productos</t>
  </si>
  <si>
    <t>SUB - TOTAL ALMACENAMIENTO</t>
  </si>
  <si>
    <t>4.4.</t>
  </si>
  <si>
    <t xml:space="preserve">CONDICIONES DE FABRICACIÓN - PROCESAMIENTO - TRANSFORMACIÓN </t>
  </si>
  <si>
    <t>4.4.1.</t>
  </si>
  <si>
    <r>
      <rPr>
        <sz val="8"/>
        <color rgb="FF000000"/>
        <rFont val="Arial"/>
        <family val="2"/>
      </rPr>
      <t xml:space="preserve">Se realiza  </t>
    </r>
    <r>
      <rPr>
        <b/>
        <sz val="8"/>
        <color rgb="FF000000"/>
        <rFont val="Arial"/>
        <family val="2"/>
      </rPr>
      <t xml:space="preserve">solicitud al área de almacenamiento </t>
    </r>
    <r>
      <rPr>
        <sz val="8"/>
        <color rgb="FF000000"/>
        <rFont val="Arial"/>
        <family val="2"/>
      </rPr>
      <t xml:space="preserve">de los productos a utilizar, de manera previa y las materias primas  conservadas por congelación que requieren ser descongeladas previo al uso, son descongeladas a una velocidad controlada para evitar el desarrollo de microorganismos y no son re congeladas. </t>
    </r>
  </si>
  <si>
    <t>4.4.2.</t>
  </si>
  <si>
    <r>
      <rPr>
        <sz val="8"/>
        <color rgb="FF000000"/>
        <rFont val="Arial"/>
        <family val="2"/>
      </rPr>
      <t xml:space="preserve">El alimento, materia prima o insumo, se </t>
    </r>
    <r>
      <rPr>
        <b/>
        <sz val="8"/>
        <color rgb="FF000000"/>
        <rFont val="Arial"/>
        <family val="2"/>
      </rPr>
      <t>inspecciona previo al uso</t>
    </r>
    <r>
      <rPr>
        <sz val="8"/>
        <color rgb="FF000000"/>
        <rFont val="Arial"/>
        <family val="2"/>
      </rPr>
      <t xml:space="preserve"> (se verifica fecha de vencimiento,  características físico-organolépticas propias de los alimentos, antes de  ser llevados a proceso térmico, o  ser  ensamblados o  suministrados sin previa cocción).</t>
    </r>
  </si>
  <si>
    <t>4.4.3.</t>
  </si>
  <si>
    <t>El alimento y/o preparación, que por su naturaleza, requiera ser refrigerado se mantiene a Tº no mayores a 4ºC +/- 2ºC y el alimento y/o preparación caliente a Tº mayores de 60ºC. No se evidencia alimentos y/o preparaciones que por su naturaleza permiten un rápido crecimiento de microorganismos indeseables a Tº ambiente.</t>
  </si>
  <si>
    <t>4.4.4.</t>
  </si>
  <si>
    <r>
      <rPr>
        <sz val="8"/>
        <color rgb="FF000000"/>
        <rFont val="Arial"/>
        <family val="2"/>
      </rPr>
      <t>Los p</t>
    </r>
    <r>
      <rPr>
        <b/>
        <sz val="8"/>
        <color rgb="FF000000"/>
        <rFont val="Arial"/>
        <family val="2"/>
      </rPr>
      <t>rocedimientos mecánico</t>
    </r>
    <r>
      <rPr>
        <sz val="8"/>
        <color rgb="FF000000"/>
        <rFont val="Arial"/>
        <family val="2"/>
      </rPr>
      <t>s de manufactura: (lavar, pelar, cortar, clasificar, batir, secar), se realizan de manera que s</t>
    </r>
    <r>
      <rPr>
        <b/>
        <sz val="8"/>
        <color rgb="FF000000"/>
        <rFont val="Arial"/>
        <family val="2"/>
      </rPr>
      <t>e protege el alimento</t>
    </r>
    <r>
      <rPr>
        <sz val="8"/>
        <color rgb="FF000000"/>
        <rFont val="Arial"/>
        <family val="2"/>
      </rPr>
      <t xml:space="preserve"> del crecimiento y la proliferación de microorganismos.</t>
    </r>
  </si>
  <si>
    <t>4.4.5.</t>
  </si>
  <si>
    <t xml:space="preserve">Las hortalizas o materias primas crudas tales como hortalizas, frutas y carnes que se utilicen en la producción del servicio deben ser lavados y las hortalizas y frutas también deben ser desinfectadas, con sustancias autorizadas por el Ministerio de Salud y  Protección social. </t>
  </si>
  <si>
    <t>4.4.6.</t>
  </si>
  <si>
    <r>
      <rPr>
        <sz val="8"/>
        <color rgb="FF000000"/>
        <rFont val="Arial"/>
        <family val="2"/>
      </rPr>
      <t xml:space="preserve">El proceso de producción, se realiza en </t>
    </r>
    <r>
      <rPr>
        <b/>
        <sz val="8"/>
        <color rgb="FF000000"/>
        <rFont val="Arial"/>
        <family val="2"/>
      </rPr>
      <t xml:space="preserve">óptimas condiciones sanitarias,  en forma secuencial y continua, </t>
    </r>
    <r>
      <rPr>
        <sz val="8"/>
        <color rgb="FF000000"/>
        <rFont val="Arial"/>
        <family val="2"/>
      </rPr>
      <t xml:space="preserve"> de manera que no se producen retrasos indebidos , se garantiza la protección sanitaria y conservación de las características físicas propias del alimento o preparación y materia prima, minimizando los riesgos de contaminación del alimento. </t>
    </r>
  </si>
  <si>
    <t>4.4.7.</t>
  </si>
  <si>
    <r>
      <rPr>
        <sz val="8"/>
        <color rgb="FF000000"/>
        <rFont val="Arial"/>
        <family val="2"/>
      </rPr>
      <t>Durante el proceso de producción, se monitorea la temperatura interna, de los alimentos de alto riesgo de salud pública, llevando el registro correspondiente.</t>
    </r>
    <r>
      <rPr>
        <sz val="8"/>
        <color rgb="FF008000"/>
        <rFont val="Arial"/>
        <family val="2"/>
      </rPr>
      <t xml:space="preserve"> </t>
    </r>
  </si>
  <si>
    <t>4.4.8.</t>
  </si>
  <si>
    <t>Se  libera la preparación o producto, luego de realizar la evaluación sensorial de las preparaciones al finalizar el proceso de transformación (cocción o mezcla en frío) registrando la información obtenida.</t>
  </si>
  <si>
    <t>4.4.9.</t>
  </si>
  <si>
    <t>El S.A., cuenta con minuta patrón y ciclo de menús</t>
  </si>
  <si>
    <t>4.4.10.</t>
  </si>
  <si>
    <t>El S.A. Cuenta con manual de estandarización de recetas</t>
  </si>
  <si>
    <t>SUB - TOTAL PRODUCCIÓN</t>
  </si>
  <si>
    <t>4.5.</t>
  </si>
  <si>
    <t>CONDICIONES DE ENSAMBLE</t>
  </si>
  <si>
    <t>El manipulador de alimentos, sirve los alimentos utilizando utensilios (cucharas, pinzas, etc.), según sea el tipo de alimentos, evitando el contacto del alimento con las manos.</t>
  </si>
  <si>
    <t>4.5.2.</t>
  </si>
  <si>
    <t xml:space="preserve">El proceso de ensamble, se realiza en un área destinada para tal fin, en óptimas condiciones sanitarias,  en forma secuencial y continua,  garantizando la protección sanitaria - microbiológica,  y conservación de las características físicas propias del alimento o preparación. </t>
  </si>
  <si>
    <t>4.5.3.</t>
  </si>
  <si>
    <r>
      <t xml:space="preserve">Los productos elaborados en el servicio de alimentación, están identificados por lotes y cada envase y embalaje debe estar identificado, con fecha de producción y vencimiento, de acuerdo con lo establecido en la </t>
    </r>
    <r>
      <rPr>
        <b/>
        <sz val="8"/>
        <color rgb="FFFF0000"/>
        <rFont val="Arial"/>
        <family val="2"/>
      </rPr>
      <t>Resolución 5109/05 (alimentos elaborados)</t>
    </r>
    <r>
      <rPr>
        <sz val="8"/>
        <color rgb="FF000000"/>
        <rFont val="Arial"/>
        <family val="2"/>
      </rPr>
      <t>, de manera que se garantice la trazabilidad hacía adelante o hacía atrás de los productos elaborados, así como de las materias primas utilizadas en su fabricación.</t>
    </r>
  </si>
  <si>
    <t>4.5.4.</t>
  </si>
  <si>
    <t>Durante el proceso de ensamble se monitorea y controla la temperatura, con el fin de mantener los alimentos en un rango seguro.</t>
  </si>
  <si>
    <t>SUB - TOTAL ENSAMBLE</t>
  </si>
  <si>
    <t>4.6.</t>
  </si>
  <si>
    <t>CONDICIONES DE DISTRIBUCIÓN</t>
  </si>
  <si>
    <t>4.6.1.</t>
  </si>
  <si>
    <t>El manipulador de alimentos encargado de distribuir los alimentos y/o preparaciones, revisa los medios de transporte, antes de cargar los alimentos, con el fin de asegurar que se encuentra en adecuadas condiciones sanitarias.</t>
  </si>
  <si>
    <t>4.6.2.</t>
  </si>
  <si>
    <t>El manipulador de alimentos realiza el proceso de distribución  en forma secuencial y continua,  garantizando la protección y conservación de los parámetros de calidad microbiológica, organoléptica propias del alimento o preparación. (conservación, protección alimentos)</t>
  </si>
  <si>
    <t>4.6.3.</t>
  </si>
  <si>
    <t>Los alimentos que han sido distribuidos (servidos), no permanecen por más de 20 minutos a temperatura ambiente</t>
  </si>
  <si>
    <t>4.6.4.</t>
  </si>
  <si>
    <t xml:space="preserve">El transporte interno de las preparaciones o productos terminados,  se realiza en óptimas condiciones sanitarias,  en forma secuencial y continua,  garantizando la protección sanitaria - microbiológica,  y conservación de las características físicas propias del alimento o preparación. </t>
  </si>
  <si>
    <t>SUB - TOTAL DISTRIBUCIÓN</t>
  </si>
  <si>
    <t>4.7.</t>
  </si>
  <si>
    <t>CONDICIONES EN EL MANEJO DEL DESPERDICIOS Y SOBRAS DE ALIMENTOS</t>
  </si>
  <si>
    <t>4.7.1.</t>
  </si>
  <si>
    <t xml:space="preserve">El proceso de manejo (recolección y transporte) de desperdicios, ( excedentes de alimentos, resultado del pre alistamiento o producción) se realiza en óptimas condiciones sanitarias,  en forma secuencial y continua,  garantizando la protección,  minimizando el riesgo de contaminación de superficies y equipos </t>
  </si>
  <si>
    <t>4.7.2.</t>
  </si>
  <si>
    <t>Los residuos de alimentos se someten a compostaje y se descomponen aeróbicamente, o son almacenados reutilizados, de manera correcta y no ponen en riesgo la salud del consumidor.</t>
  </si>
  <si>
    <t>4.7.3.</t>
  </si>
  <si>
    <t>El proceso de manejo (recolección y transporte) de sobras, se realiza en óptimas condiciones sanitarias,  en forma secuencial y continua,  garantizando la protección,  minimizando el riesgo de contaminación de superficies y equipos.</t>
  </si>
  <si>
    <t>4.7.4.</t>
  </si>
  <si>
    <t>Las sobras (restos comestibles que no se consumen de una comida servida), son utilizados como lavaza o materia prima para otros  productos y se monitorea. (diligencian registros y analizan la información)</t>
  </si>
  <si>
    <t>SUB - TOTAL MANEJO DEL DESPERDICIO Y SOBRAS DE ALIMENTOS</t>
  </si>
  <si>
    <t xml:space="preserve"> TOTAL REQUISITOS HIGIÉNICOS DE FABRICACIÓN</t>
  </si>
  <si>
    <t>5.0</t>
  </si>
  <si>
    <t>SISTEMA DE GESTIÓN DE LA CALIDAD</t>
  </si>
  <si>
    <t>5.1.</t>
  </si>
  <si>
    <t>VERIFICACIÓN DOCUMENTAL</t>
  </si>
  <si>
    <t>5.1.1.</t>
  </si>
  <si>
    <r>
      <rPr>
        <sz val="8"/>
        <color rgb="FF000000"/>
        <rFont val="Arial"/>
        <family val="2"/>
      </rPr>
      <t xml:space="preserve">El Servicio de Alimentación cuenta con manuales de operación y mantenimiento preventivo y correctivo, estandarizados tanto para la </t>
    </r>
    <r>
      <rPr>
        <b/>
        <sz val="8"/>
        <color rgb="FF000000"/>
        <rFont val="Arial"/>
        <family val="2"/>
      </rPr>
      <t>planta física</t>
    </r>
    <r>
      <rPr>
        <sz val="8"/>
        <color rgb="FF000000"/>
        <rFont val="Arial"/>
        <family val="2"/>
      </rPr>
      <t xml:space="preserve"> (áreas) como para los muebles, enseres, equipos, menaje y utensilios.</t>
    </r>
  </si>
  <si>
    <t>5.1.2.</t>
  </si>
  <si>
    <t xml:space="preserve">El Servicio de Alimentación cuenta con procedimiento documentado para selección, inducción  y evaluación del personal. </t>
  </si>
  <si>
    <t>5.1.3.</t>
  </si>
  <si>
    <t>El Servicio de Alimentación cuenta con  manual de funciones del personal.</t>
  </si>
  <si>
    <t>5.1.4.</t>
  </si>
  <si>
    <r>
      <rPr>
        <sz val="8"/>
        <color rgb="FF000000"/>
        <rFont val="Arial"/>
        <family val="2"/>
      </rPr>
      <t xml:space="preserve">El servicio de Alimentación cuenta con manual de procesos y procedimientos, documentados (manuales, catálogos, guías, instrucciones o procedimientos), validados y socializados de </t>
    </r>
    <r>
      <rPr>
        <b/>
        <sz val="8"/>
        <color rgb="FF000000"/>
        <rFont val="Arial"/>
        <family val="2"/>
      </rPr>
      <t xml:space="preserve">Adquisición </t>
    </r>
    <r>
      <rPr>
        <sz val="8"/>
        <color rgb="FF000000"/>
        <rFont val="Arial"/>
        <family val="2"/>
      </rPr>
      <t>de materia prima (programa gestión y control de proveedores, control de productos).</t>
    </r>
  </si>
  <si>
    <t>5.1.5.</t>
  </si>
  <si>
    <r>
      <rPr>
        <sz val="8"/>
        <color rgb="FF000000"/>
        <rFont val="Arial"/>
        <family val="2"/>
      </rPr>
      <t xml:space="preserve">El servicio de Alimentación cuenta con manual de procesos y procedimientos, documentados (manuales, catálogos, guías, instrucciones o procedimientos), validados y socializados </t>
    </r>
    <r>
      <rPr>
        <b/>
        <sz val="8"/>
        <color rgb="FF000000"/>
        <rFont val="Arial"/>
        <family val="2"/>
      </rPr>
      <t>de  transporte</t>
    </r>
    <r>
      <rPr>
        <sz val="8"/>
        <color rgb="FF000000"/>
        <rFont val="Arial"/>
        <family val="2"/>
      </rPr>
      <t>, de materia prima e insumos.</t>
    </r>
  </si>
  <si>
    <t>5.1.6.</t>
  </si>
  <si>
    <r>
      <rPr>
        <sz val="8"/>
        <color rgb="FF000000"/>
        <rFont val="Arial"/>
        <family val="2"/>
      </rPr>
      <t xml:space="preserve">El servicio de Alimentación cuenta con manual de procesos y procedimientos, documentados (manuales, catálogos, guías, instrucciones o procedimientos), validados y socializados </t>
    </r>
    <r>
      <rPr>
        <b/>
        <sz val="8"/>
        <color rgb="FF000000"/>
        <rFont val="Arial"/>
        <family val="2"/>
      </rPr>
      <t xml:space="preserve">de  recibo, </t>
    </r>
    <r>
      <rPr>
        <sz val="8"/>
        <color rgb="FF000000"/>
        <rFont val="Arial"/>
        <family val="2"/>
      </rPr>
      <t>de materia prima e insumos.</t>
    </r>
  </si>
  <si>
    <t>5.1.7.</t>
  </si>
  <si>
    <r>
      <rPr>
        <sz val="8"/>
        <color rgb="FF000000"/>
        <rFont val="Arial"/>
        <family val="2"/>
      </rPr>
      <t xml:space="preserve">El servicio de Alimentación cuenta con manual de procesos y procedimientos, documentados (manuales, catálogos, guías, instrucciones o procedimientos), validados y socializados de  </t>
    </r>
    <r>
      <rPr>
        <b/>
        <sz val="8"/>
        <color rgb="FF000000"/>
        <rFont val="Arial"/>
        <family val="2"/>
      </rPr>
      <t xml:space="preserve">almacenamiento </t>
    </r>
    <r>
      <rPr>
        <sz val="8"/>
        <color rgb="FF000000"/>
        <rFont val="Arial"/>
        <family val="2"/>
      </rPr>
      <t>de materia prima, e insumos.</t>
    </r>
  </si>
  <si>
    <t>5.1.8.</t>
  </si>
  <si>
    <t>El S.A., lleva registros de los productos no conforme  el cual contiene cantidad del producto, fecha de vencimiento, devolución y destino final.</t>
  </si>
  <si>
    <t>5.1.9.</t>
  </si>
  <si>
    <r>
      <rPr>
        <sz val="8"/>
        <color rgb="FF000000"/>
        <rFont val="Arial"/>
        <family val="2"/>
      </rPr>
      <t xml:space="preserve">El servicio de Alimentación cuenta con manual de procesos y procedimientos, documentados (manuales, catálogos, guías, instrucciones o procedimientos), validados y socializados de   </t>
    </r>
    <r>
      <rPr>
        <b/>
        <sz val="8"/>
        <color rgb="FF000000"/>
        <rFont val="Arial"/>
        <family val="2"/>
      </rPr>
      <t xml:space="preserve">producción </t>
    </r>
    <r>
      <rPr>
        <sz val="8"/>
        <color rgb="FF000000"/>
        <rFont val="Arial"/>
        <family val="2"/>
      </rPr>
      <t>de alimentación.</t>
    </r>
  </si>
  <si>
    <t>5.1.10.</t>
  </si>
  <si>
    <r>
      <rPr>
        <sz val="8"/>
        <color rgb="FF000000"/>
        <rFont val="Arial"/>
        <family val="2"/>
      </rPr>
      <t xml:space="preserve">El servicio de Alimentación cuenta con manual de procesos y procedimientos, documentados (manuales, catálogos, guías, instrucciones o procedimientos), validados y socializados de  </t>
    </r>
    <r>
      <rPr>
        <b/>
        <sz val="8"/>
        <color rgb="FF000000"/>
        <rFont val="Arial"/>
        <family val="2"/>
      </rPr>
      <t>ensamble</t>
    </r>
    <r>
      <rPr>
        <sz val="8"/>
        <color rgb="FF000000"/>
        <rFont val="Arial"/>
        <family val="2"/>
      </rPr>
      <t xml:space="preserve"> de alimentos.</t>
    </r>
  </si>
  <si>
    <t>5.1.11.</t>
  </si>
  <si>
    <r>
      <rPr>
        <sz val="8"/>
        <color rgb="FF000000"/>
        <rFont val="Arial"/>
        <family val="2"/>
      </rPr>
      <t xml:space="preserve">El servicio de Alimentación cuenta con manual de procesos y procedimientos, documentados (manuales, catálogos, guías, instrucciones o procedimientos), validados y socializados de  </t>
    </r>
    <r>
      <rPr>
        <b/>
        <sz val="8"/>
        <color rgb="FF000000"/>
        <rFont val="Arial"/>
        <family val="2"/>
      </rPr>
      <t>distribución</t>
    </r>
    <r>
      <rPr>
        <sz val="8"/>
        <color rgb="FF000000"/>
        <rFont val="Arial"/>
        <family val="2"/>
      </rPr>
      <t xml:space="preserve"> de alimentación.</t>
    </r>
  </si>
  <si>
    <t>5.1.12.</t>
  </si>
  <si>
    <r>
      <rPr>
        <sz val="8"/>
        <color rgb="FF000000"/>
        <rFont val="Arial"/>
        <family val="2"/>
      </rPr>
      <t>El Servicio de Alimentación cuenta con especificaciones técnicas (parámetros de calidad) de materias primas y productos terminados que incluyen criterios d</t>
    </r>
    <r>
      <rPr>
        <b/>
        <sz val="8"/>
        <color rgb="FF000000"/>
        <rFont val="Arial"/>
        <family val="2"/>
      </rPr>
      <t>e aceptación, liberación y rechazo.</t>
    </r>
  </si>
  <si>
    <t>5.1.13.</t>
  </si>
  <si>
    <r>
      <rPr>
        <sz val="8"/>
        <color rgb="FF000000"/>
        <rFont val="Arial"/>
        <family val="2"/>
      </rPr>
      <t>El servicio de Alimentación cuenta con manual de procesos y procedimientos, documentados (manuales, catálogos, guías, instrucciones o procedimientos), validados y socializados de  manejo de r</t>
    </r>
    <r>
      <rPr>
        <b/>
        <sz val="8"/>
        <color rgb="FF000000"/>
        <rFont val="Arial"/>
        <family val="2"/>
      </rPr>
      <t>esiduos,  sobras y desperdicios.</t>
    </r>
  </si>
  <si>
    <t>5.1.14.</t>
  </si>
  <si>
    <r>
      <rPr>
        <sz val="8"/>
        <color rgb="FF000000"/>
        <rFont val="Arial"/>
        <family val="2"/>
      </rPr>
      <t xml:space="preserve">El S.A. cuenta con un </t>
    </r>
    <r>
      <rPr>
        <b/>
        <sz val="8"/>
        <color rgb="FF000000"/>
        <rFont val="Arial"/>
        <family val="2"/>
      </rPr>
      <t>Plan de Saneamiento, documentado e implementad</t>
    </r>
    <r>
      <rPr>
        <sz val="8"/>
        <color rgb="FF000000"/>
        <rFont val="Arial"/>
        <family val="2"/>
      </rPr>
      <t>o, con sus cuatro programas (calidad del agua, programa de L&amp;D, manejo de residuos sólidos y líquidos y control de plagas), el cual contiene todos los procedimientos, incluye agentes y sustancias  utilizadas, así como las concentraciones o formas de uso, tiempos de contacto y los equipos e implementos  requeridos,    controles  y cronogramas (Se cumple con los parámetros establecidos en la normatividad vigente).</t>
    </r>
  </si>
  <si>
    <t>5.1.15.</t>
  </si>
  <si>
    <t>El S.A. Cuenta con registros de los procedimientos realizados, en L&amp;D, control de plagas, manejo de residuos, calidad del agua, ej.: Existe documentación y registro de la limpieza de trampas de grasas de acuerdo a la frecuencia establecida, Se tiene un diagnóstico y registros diligenciados o certificados de control de plagas (fumigación), registro de manejo y disposición  de residuos y éstos se encuentran dentro de los tiempos establecidos, por el plan de saneamiento.</t>
  </si>
  <si>
    <t>5.1.16.</t>
  </si>
  <si>
    <t>En el S.A. existen registros que demuestran  la realización de mantenimiento preventivo y correctivo de las diferentes  áreas y equipos.</t>
  </si>
  <si>
    <t>5.1.17.</t>
  </si>
  <si>
    <t xml:space="preserve">El S.A lleva registros legibles y con fecha de los detalles pertinentes de  producción y ensamble de raciones, de cada lote </t>
  </si>
  <si>
    <t>5.1.18.</t>
  </si>
  <si>
    <t>Todas las materias primas utilizadas por el S.A., tienen ficha técnica</t>
  </si>
  <si>
    <t>5.1.19.</t>
  </si>
  <si>
    <r>
      <rPr>
        <sz val="8"/>
        <color rgb="FF000000"/>
        <rFont val="Arial"/>
        <family val="2"/>
      </rPr>
      <t xml:space="preserve">El servicio de alimentación cuenta con un </t>
    </r>
    <r>
      <rPr>
        <b/>
        <sz val="8"/>
        <color rgb="FF000000"/>
        <rFont val="Arial"/>
        <family val="2"/>
      </rPr>
      <t xml:space="preserve">Plan de Aseguramiento Metro lógico </t>
    </r>
    <r>
      <rPr>
        <sz val="8"/>
        <color rgb="FF000000"/>
        <rFont val="Arial"/>
        <family val="2"/>
      </rPr>
      <t>(calibración de equipos de seguimiento y medición (grameras, básculas, equipos de refrigeración, producción)) documentado y se cumple.</t>
    </r>
  </si>
  <si>
    <t>5.1.20.</t>
  </si>
  <si>
    <r>
      <rPr>
        <sz val="8"/>
        <color rgb="FF000000"/>
        <rFont val="Arial"/>
        <family val="2"/>
      </rPr>
      <t>El Servicio de Alimentación tiene a d</t>
    </r>
    <r>
      <rPr>
        <b/>
        <sz val="8"/>
        <color rgb="FF000000"/>
        <rFont val="Arial"/>
        <family val="2"/>
      </rPr>
      <t xml:space="preserve">isposición del área de control, los registros de las verificaciones </t>
    </r>
    <r>
      <rPr>
        <sz val="8"/>
        <color rgb="FF000000"/>
        <rFont val="Arial"/>
        <family val="2"/>
      </rPr>
      <t>que se realizan al interior, garantizando así, la información que permita realizar la trazabilidad de los procesos de producción y suministro de la alimentación, durante las diferentes etapas de la cadena de producción y suministro.</t>
    </r>
  </si>
  <si>
    <t>5.1.21.</t>
  </si>
  <si>
    <r>
      <rPr>
        <sz val="8"/>
        <color rgb="FF000000"/>
        <rFont val="Arial"/>
        <family val="2"/>
      </rPr>
      <t>Existen m</t>
    </r>
    <r>
      <rPr>
        <b/>
        <sz val="8"/>
        <color rgb="FF000000"/>
        <rFont val="Arial"/>
        <family val="2"/>
      </rPr>
      <t>anuales documentados de las técnicas de análisis de rutina vigentes y validados, con planes de muestreo y registros</t>
    </r>
    <r>
      <rPr>
        <sz val="8"/>
        <color rgb="FF000000"/>
        <rFont val="Arial"/>
        <family val="2"/>
      </rPr>
      <t xml:space="preserve">, a nivel  fisicoquímico (agua), microbiología (agua, alimentos, superficies, operarios), con el fin de evaluar la efectividad de los procedimientos establecidos. </t>
    </r>
  </si>
  <si>
    <t>5.1.22.</t>
  </si>
  <si>
    <r>
      <rPr>
        <sz val="8"/>
        <color rgb="FF000000"/>
        <rFont val="Arial"/>
        <family val="2"/>
      </rPr>
      <t xml:space="preserve">El Servicio de Alimentación cuenta con procedimientos documentados para  tratar </t>
    </r>
    <r>
      <rPr>
        <b/>
        <sz val="8"/>
        <color rgb="FF000000"/>
        <rFont val="Arial"/>
        <family val="2"/>
      </rPr>
      <t>quejas y reclamos</t>
    </r>
    <r>
      <rPr>
        <sz val="8"/>
        <color rgb="FF000000"/>
        <rFont val="Arial"/>
        <family val="2"/>
      </rPr>
      <t>.</t>
    </r>
  </si>
  <si>
    <t>5.1.23.</t>
  </si>
  <si>
    <r>
      <rPr>
        <sz val="8"/>
        <color rgb="FF000000"/>
        <rFont val="Arial"/>
        <family val="2"/>
      </rPr>
      <t xml:space="preserve">El Servicio de Alimentación cuenta con manuales, catálogos, guías, instrucciones o procedimientos para la  </t>
    </r>
    <r>
      <rPr>
        <b/>
        <sz val="8"/>
        <color rgb="FF000000"/>
        <rFont val="Arial"/>
        <family val="2"/>
      </rPr>
      <t>ejecución de acciones correctivas, preventivas o de mejora continua.</t>
    </r>
  </si>
  <si>
    <t>SUB-TOTAL VERIFICACIÓN DOCUMENTAL</t>
  </si>
  <si>
    <t>5.2.</t>
  </si>
  <si>
    <t>LABORATORIO CONTROL DE CALIDAD</t>
  </si>
  <si>
    <t>5.2.1.</t>
  </si>
  <si>
    <t>El Servicio de Alimentación, tiene contrato con laboratorio externo confiable, inscrito a la red de laboratorios de la Secretaria de Salud.</t>
  </si>
  <si>
    <t>5.2.2.</t>
  </si>
  <si>
    <t xml:space="preserve">Los resultados de los análisis microbiológicos realizados son conformes. </t>
  </si>
  <si>
    <t>SUB-TOTAL LABORATORIO CONTROL DE CALIDAD</t>
  </si>
  <si>
    <t>5.3.</t>
  </si>
  <si>
    <t>CONTROL DE CALIDAD DURANTE LA CADENA DE PRODUCCIÓN Y SUMINISTRO</t>
  </si>
  <si>
    <t>5.3.1.</t>
  </si>
  <si>
    <r>
      <rPr>
        <sz val="8"/>
        <color rgb="FF000000"/>
        <rFont val="Arial"/>
        <family val="2"/>
      </rPr>
      <t xml:space="preserve">El S.A., </t>
    </r>
    <r>
      <rPr>
        <b/>
        <sz val="8"/>
        <color rgb="FF000000"/>
        <rFont val="Arial"/>
        <family val="2"/>
      </rPr>
      <t>establece procedimientos de control</t>
    </r>
    <r>
      <rPr>
        <sz val="8"/>
        <color rgb="FF000000"/>
        <rFont val="Arial"/>
        <family val="2"/>
      </rPr>
      <t xml:space="preserve"> (físicos, químicos, microbiológicos y organolépticos), en los puntos críticos de la producción y suministro de alimentación, con el fin de prevenir o detectar cualquier riesgo de contaminación, incumplimiento de las especificaciones, o mala calidad, diligenciando los formatos correspondientes. (registros)</t>
    </r>
  </si>
  <si>
    <t>5.3.2.</t>
  </si>
  <si>
    <r>
      <rPr>
        <sz val="8"/>
        <color rgb="FF000000"/>
        <rFont val="Arial"/>
        <family val="2"/>
      </rPr>
      <t>El S.A., re</t>
    </r>
    <r>
      <rPr>
        <b/>
        <sz val="8"/>
        <color rgb="FF000000"/>
        <rFont val="Arial"/>
        <family val="2"/>
      </rPr>
      <t>aliza los controles necesarios (Tiempo, Temperatura),</t>
    </r>
    <r>
      <rPr>
        <sz val="8"/>
        <color rgb="FF000000"/>
        <rFont val="Arial"/>
        <family val="2"/>
      </rPr>
      <t xml:space="preserve"> en las operaciones de producción y suministro (refrigeración, congelación, descongelación, tratamiento térmico), para  asegurar que los tiempos de espera, las fluctuación de temperatura y otros factores no contribuyan al crecimiento potencial de microorganismos,  a la descomposición  ó pérdida de las características físicas propias a cada alimento,  evitando así,  la contaminación de los mismos. (registros de Tº y tiempo)</t>
    </r>
  </si>
  <si>
    <t>5.3.3.</t>
  </si>
  <si>
    <r>
      <rPr>
        <sz val="8"/>
        <color rgb="FF000000"/>
        <rFont val="Arial"/>
        <family val="2"/>
      </rPr>
      <t>En el S.A. existen r</t>
    </r>
    <r>
      <rPr>
        <b/>
        <sz val="8"/>
        <color rgb="FF000000"/>
        <rFont val="Arial"/>
        <family val="2"/>
      </rPr>
      <t>egistros que demuestran  la realización de inspección, limpieza y desinfección</t>
    </r>
    <r>
      <rPr>
        <sz val="8"/>
        <color rgb="FF000000"/>
        <rFont val="Arial"/>
        <family val="2"/>
      </rPr>
      <t xml:space="preserve"> periódica de las diferentes  áreas, superficies, equipos  y alimentos</t>
    </r>
  </si>
  <si>
    <t>5.3.4.</t>
  </si>
  <si>
    <t>El S.A., monitorea el lavado de manos de los manipuladores en cada cambio de actividad y tiene registros de éste.</t>
  </si>
  <si>
    <t>5.3.5.</t>
  </si>
  <si>
    <t>El S.A., realiza control de materias primas y producto terminado, mediante el registro de las condiciones de conservación de cada producto (procedencia, volumen, rotación, condiciones de conservación, etc.)</t>
  </si>
  <si>
    <t>5.3.6.</t>
  </si>
  <si>
    <t>El S.A., inspecciona a intervalos regulares los dispositivos  de registro de Tº y Humedad, de los equipos de refrigeración y congelación, comprobando la exactitud.</t>
  </si>
  <si>
    <t>5.3.7.</t>
  </si>
  <si>
    <t>El S.A., toma, almacena y elimina las muestras de referencia de los alimentos considerados de alto riesgo, siguiendo lo descrito en el procedimiento establecido.</t>
  </si>
  <si>
    <t>5.3.8.</t>
  </si>
  <si>
    <r>
      <t xml:space="preserve">El S.A., verifica que los envases y embalajes de la materia prima cumpla con las especificaciones de materiales, dada por la autoridad competente. </t>
    </r>
    <r>
      <rPr>
        <b/>
        <sz val="8"/>
        <color rgb="FFFF0000"/>
        <rFont val="Arial"/>
        <family val="2"/>
      </rPr>
      <t>Resolución 683, 4142 y 4143 de 2012; 834 y 835 de 2013.</t>
    </r>
  </si>
  <si>
    <t>5.3.9.</t>
  </si>
  <si>
    <t xml:space="preserve">El S.A., verifica las condiciones de los vehículos de los proveedores, mediante la revisión de registro de Tº del vehículo durante el transporte del alimento, materia prima o insumo y durante el cargue y el descargue. </t>
  </si>
  <si>
    <t>SUB - TOTAL CONTROL DE CALIDAD DURANTE LA CADENA DE PRODUCCIÓN Y SUMINISTRO</t>
  </si>
  <si>
    <t xml:space="preserve"> TOTAL ASEGURAMIENTO Y CONTROL DE CALIDAD</t>
  </si>
  <si>
    <t xml:space="preserve"> </t>
  </si>
  <si>
    <t>DIAGNÓSTICO HIGIÉNICO SANITARIO SEGÚN DECRETO 3075 DE 1997 Y RESOLUCIÓN 2674 DEL 2013</t>
  </si>
  <si>
    <t xml:space="preserve">PUNTAJE OBTENIDO   Servicio:   </t>
  </si>
  <si>
    <t>Nombre del servicio:</t>
  </si>
  <si>
    <t xml:space="preserve"> EDIFICACIÓN E INSTALACIONES FÍSICAS</t>
  </si>
  <si>
    <t xml:space="preserve"> EQUIPOS Y UTENSILIOS</t>
  </si>
  <si>
    <t xml:space="preserve">EDIFICACIÓN, INSTALACIONES Y EQUIPOS </t>
  </si>
  <si>
    <t xml:space="preserve"> PRÁCTICAS HIGIÉNICAS Y MEDIDAS DE PROTECCIÓN</t>
  </si>
  <si>
    <t xml:space="preserve"> EDUCACIÓN Y CAPACITACIÓN</t>
  </si>
  <si>
    <t xml:space="preserve"> SALUD OCUPACIONAL</t>
  </si>
  <si>
    <t xml:space="preserve"> LIMPIEZA Y DESINFECCIÓN</t>
  </si>
  <si>
    <t>MANEJO Y DISPOSICIÓN DE RESIDUOS</t>
  </si>
  <si>
    <t>CONTROL DE PLAGAS</t>
  </si>
  <si>
    <t xml:space="preserve"> CONDICIONES DE SANEAMIENTO</t>
  </si>
  <si>
    <t xml:space="preserve"> RECEPCIÓN DE MATERIA PRIMA E INSUMOS</t>
  </si>
  <si>
    <t xml:space="preserve"> ALMACENAMIENTO</t>
  </si>
  <si>
    <t xml:space="preserve"> PRODUCCIÓN</t>
  </si>
  <si>
    <t>ENSAMBLE</t>
  </si>
  <si>
    <t xml:space="preserve"> DISTRIBUCIÓN</t>
  </si>
  <si>
    <t xml:space="preserve"> MANEJO DEL DESPERDICIO Y SOBRAS DE ALIMENTOS</t>
  </si>
  <si>
    <t>REQUISITOS HIGIÉNICOS DE FABRICACIÓN</t>
  </si>
  <si>
    <t xml:space="preserve"> LABORATORIO CONTROL DE CALIDAD</t>
  </si>
  <si>
    <t xml:space="preserve"> ASEGURAMIENTO Y CONTROL DE CALIDAD</t>
  </si>
  <si>
    <t>TOTAL</t>
  </si>
  <si>
    <t xml:space="preserve">El Servicio de alimentación dispone de  un botiquín, dotado con los elementos mínimos requeridos, en perfectas condiciones físicas, ubicado en lugar visible, separado del área de producción y suministro de alimentación. </t>
  </si>
  <si>
    <t xml:space="preserve">FECHA DE VERIFICACIÓN (dd-mm-aa): </t>
  </si>
  <si>
    <t xml:space="preserve">Elaboró: </t>
  </si>
  <si>
    <t xml:space="preserve">SERVICIO DE ALIMENTACIÓN: </t>
  </si>
  <si>
    <t xml:space="preserve">SEDE: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</si>
</sst>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rgb="FF000000"/>
      <name val="Calibri"/>
    </font>
    <font>
      <b/>
      <sz val="8"/>
      <color rgb="FF000000"/>
      <name val="Arial"/>
      <family val="2"/>
    </font>
    <font>
      <sz val="11"/>
      <name val="Calibri"/>
      <family val="2"/>
    </font>
    <font>
      <b/>
      <sz val="10"/>
      <color rgb="FF000000"/>
      <name val="Arial"/>
      <family val="2"/>
    </font>
    <font>
      <b/>
      <sz val="9"/>
      <color rgb="FF000000"/>
      <name val="Arial"/>
      <family val="2"/>
    </font>
    <font>
      <sz val="8"/>
      <color rgb="FF000000"/>
      <name val="Arial"/>
      <family val="2"/>
    </font>
    <font>
      <b/>
      <sz val="11"/>
      <color rgb="FF000000"/>
      <name val="Arial"/>
      <family val="2"/>
    </font>
    <font>
      <sz val="9"/>
      <color rgb="FF000000"/>
      <name val="Arial"/>
      <family val="2"/>
    </font>
    <font>
      <sz val="9"/>
      <color rgb="FF000000"/>
      <name val="Tahoma"/>
      <family val="2"/>
    </font>
    <font>
      <b/>
      <sz val="9"/>
      <color rgb="FF000000"/>
      <name val="Tahoma"/>
      <family val="2"/>
    </font>
    <font>
      <b/>
      <sz val="14"/>
      <color rgb="FF000000"/>
      <name val="Calibri"/>
      <family val="2"/>
    </font>
    <font>
      <b/>
      <sz val="8"/>
      <name val="Arial"/>
      <family val="2"/>
    </font>
    <font>
      <b/>
      <sz val="9"/>
      <name val="Arial"/>
      <family val="2"/>
    </font>
    <font>
      <b/>
      <sz val="11"/>
      <name val="Arial"/>
      <family val="2"/>
    </font>
    <font>
      <b/>
      <sz val="11"/>
      <color rgb="FF000000"/>
      <name val="Calibri"/>
      <family val="2"/>
    </font>
    <font>
      <b/>
      <sz val="8"/>
      <color rgb="FFFF0000"/>
      <name val="Arial"/>
      <family val="2"/>
    </font>
    <font>
      <sz val="8"/>
      <color rgb="FFFF00FF"/>
      <name val="Arial"/>
      <family val="2"/>
    </font>
    <font>
      <sz val="8"/>
      <color rgb="FF008000"/>
      <name val="Arial"/>
      <family val="2"/>
    </font>
    <font>
      <sz val="11"/>
      <color rgb="FF000000"/>
      <name val="Calibri"/>
      <family val="2"/>
    </font>
  </fonts>
  <fills count="18">
    <fill>
      <patternFill patternType="none"/>
    </fill>
    <fill>
      <patternFill patternType="gray125"/>
    </fill>
    <fill>
      <patternFill patternType="solid">
        <fgColor rgb="FF92CDDC"/>
        <bgColor rgb="FF92CDDC"/>
      </patternFill>
    </fill>
    <fill>
      <patternFill patternType="solid">
        <fgColor rgb="FFD6E3BC"/>
        <bgColor rgb="FFD6E3BC"/>
      </patternFill>
    </fill>
    <fill>
      <patternFill patternType="solid">
        <fgColor rgb="FFFFFFFF"/>
        <bgColor rgb="FFFFFFFF"/>
      </patternFill>
    </fill>
    <fill>
      <patternFill patternType="solid">
        <fgColor rgb="FFCCC0D9"/>
        <bgColor rgb="FFCCC0D9"/>
      </patternFill>
    </fill>
    <fill>
      <patternFill patternType="solid">
        <fgColor rgb="FFB8CCE4"/>
        <bgColor rgb="FFB8CCE4"/>
      </patternFill>
    </fill>
    <fill>
      <patternFill patternType="solid">
        <fgColor rgb="FFFDE9D9"/>
        <bgColor rgb="FFFDE9D9"/>
      </patternFill>
    </fill>
    <fill>
      <patternFill patternType="solid">
        <fgColor rgb="FFFFFF00"/>
        <bgColor rgb="FFFFFF00"/>
      </patternFill>
    </fill>
    <fill>
      <patternFill patternType="solid">
        <fgColor rgb="FFF2DBDB"/>
        <bgColor rgb="FFF2DBDB"/>
      </patternFill>
    </fill>
    <fill>
      <patternFill patternType="solid">
        <fgColor rgb="FF4BACC6"/>
        <bgColor rgb="FF4BACC6"/>
      </patternFill>
    </fill>
    <fill>
      <patternFill patternType="solid">
        <fgColor rgb="FFCCFFFF"/>
        <bgColor rgb="FFCCFFFF"/>
      </patternFill>
    </fill>
    <fill>
      <patternFill patternType="solid">
        <fgColor rgb="FFEAF1DD"/>
        <bgColor rgb="FFEAF1DD"/>
      </patternFill>
    </fill>
    <fill>
      <patternFill patternType="solid">
        <fgColor rgb="FFD8D8D8"/>
        <bgColor rgb="FFD8D8D8"/>
      </patternFill>
    </fill>
    <fill>
      <patternFill patternType="solid">
        <fgColor rgb="FFBFBFBF"/>
        <bgColor rgb="FFBFBFBF"/>
      </patternFill>
    </fill>
    <fill>
      <patternFill patternType="solid">
        <fgColor theme="0"/>
        <bgColor indexed="64"/>
      </patternFill>
    </fill>
    <fill>
      <patternFill patternType="solid">
        <fgColor theme="0"/>
        <bgColor rgb="FFFFFF00"/>
      </patternFill>
    </fill>
    <fill>
      <patternFill patternType="solid">
        <fgColor theme="0"/>
        <bgColor rgb="FFFFFFFF"/>
      </patternFill>
    </fill>
  </fills>
  <borders count="2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s>
  <cellStyleXfs count="1">
    <xf numFmtId="0" fontId="0" fillId="0" borderId="0"/>
  </cellStyleXfs>
  <cellXfs count="127">
    <xf numFmtId="0" fontId="0" fillId="0" borderId="0" xfId="0"/>
    <xf numFmtId="49" fontId="4" fillId="3" borderId="12"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0" fontId="5" fillId="3" borderId="12" xfId="0" applyFont="1" applyFill="1" applyBorder="1" applyAlignment="1">
      <alignment horizontal="center" vertical="center" wrapText="1"/>
    </xf>
    <xf numFmtId="9" fontId="4" fillId="3" borderId="12" xfId="0" applyNumberFormat="1" applyFont="1" applyFill="1" applyBorder="1" applyAlignment="1">
      <alignment horizontal="center" vertical="center" wrapText="1"/>
    </xf>
    <xf numFmtId="0" fontId="6" fillId="3" borderId="12"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0" fillId="4" borderId="13" xfId="0" applyFill="1" applyBorder="1"/>
    <xf numFmtId="164" fontId="4" fillId="3" borderId="12" xfId="0" applyNumberFormat="1" applyFont="1" applyFill="1" applyBorder="1" applyAlignment="1">
      <alignment horizontal="center" vertical="center" wrapText="1"/>
    </xf>
    <xf numFmtId="0" fontId="4" fillId="3" borderId="12" xfId="0" applyFont="1" applyFill="1" applyBorder="1" applyAlignment="1">
      <alignment vertical="center" wrapText="1"/>
    </xf>
    <xf numFmtId="49" fontId="4" fillId="5" borderId="12" xfId="0" applyNumberFormat="1" applyFont="1" applyFill="1" applyBorder="1" applyAlignment="1">
      <alignment horizontal="center" vertical="center" wrapText="1"/>
    </xf>
    <xf numFmtId="49" fontId="1" fillId="5" borderId="12" xfId="0" applyNumberFormat="1" applyFont="1" applyFill="1" applyBorder="1" applyAlignment="1">
      <alignment horizontal="center" vertical="center" wrapText="1"/>
    </xf>
    <xf numFmtId="49" fontId="5" fillId="5" borderId="12"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9" fontId="4" fillId="5" borderId="12" xfId="0" applyNumberFormat="1" applyFont="1" applyFill="1" applyBorder="1" applyAlignment="1">
      <alignment horizontal="center" vertical="center" wrapText="1"/>
    </xf>
    <xf numFmtId="0" fontId="4" fillId="5" borderId="12" xfId="0" applyFont="1" applyFill="1" applyBorder="1" applyAlignment="1">
      <alignment horizontal="center" vertical="center" wrapText="1"/>
    </xf>
    <xf numFmtId="49" fontId="4" fillId="6" borderId="12" xfId="0" applyNumberFormat="1" applyFont="1" applyFill="1" applyBorder="1" applyAlignment="1">
      <alignment horizontal="center" vertical="center" wrapText="1"/>
    </xf>
    <xf numFmtId="49" fontId="1" fillId="6" borderId="12" xfId="0" applyNumberFormat="1" applyFont="1" applyFill="1" applyBorder="1" applyAlignment="1">
      <alignment horizontal="center" vertical="center" wrapText="1"/>
    </xf>
    <xf numFmtId="0" fontId="5" fillId="6" borderId="12" xfId="0" applyFont="1" applyFill="1" applyBorder="1" applyAlignment="1">
      <alignment horizontal="center" vertical="center" wrapText="1"/>
    </xf>
    <xf numFmtId="0" fontId="7" fillId="6" borderId="12" xfId="0" applyFont="1" applyFill="1" applyBorder="1" applyAlignment="1">
      <alignment horizontal="center" vertical="center" wrapText="1"/>
    </xf>
    <xf numFmtId="9" fontId="4" fillId="6" borderId="12" xfId="0" applyNumberFormat="1" applyFont="1" applyFill="1" applyBorder="1" applyAlignment="1">
      <alignment horizontal="center" vertical="center" wrapText="1"/>
    </xf>
    <xf numFmtId="0" fontId="4" fillId="6" borderId="12" xfId="0" applyFont="1" applyFill="1" applyBorder="1" applyAlignment="1">
      <alignment horizontal="center" vertical="center" wrapText="1"/>
    </xf>
    <xf numFmtId="49" fontId="5" fillId="6" borderId="12" xfId="0" applyNumberFormat="1" applyFont="1" applyFill="1" applyBorder="1" applyAlignment="1">
      <alignment horizontal="center" vertical="center" wrapText="1"/>
    </xf>
    <xf numFmtId="1" fontId="4" fillId="6" borderId="12" xfId="0" applyNumberFormat="1" applyFont="1" applyFill="1" applyBorder="1" applyAlignment="1">
      <alignment horizontal="center" vertical="center" wrapText="1"/>
    </xf>
    <xf numFmtId="49" fontId="4" fillId="7" borderId="12" xfId="0" applyNumberFormat="1" applyFont="1" applyFill="1" applyBorder="1" applyAlignment="1">
      <alignment horizontal="center" vertical="center" wrapText="1"/>
    </xf>
    <xf numFmtId="0" fontId="0" fillId="8" borderId="13" xfId="0" applyFill="1" applyBorder="1"/>
    <xf numFmtId="49" fontId="5" fillId="7" borderId="12" xfId="0" applyNumberFormat="1" applyFont="1" applyFill="1" applyBorder="1" applyAlignment="1">
      <alignment horizontal="center" vertical="center" wrapText="1"/>
    </xf>
    <xf numFmtId="0" fontId="5" fillId="7" borderId="12" xfId="0" applyFont="1" applyFill="1" applyBorder="1" applyAlignment="1">
      <alignment horizontal="center" vertical="center" wrapText="1"/>
    </xf>
    <xf numFmtId="0" fontId="7" fillId="7" borderId="12" xfId="0" applyFont="1" applyFill="1" applyBorder="1" applyAlignment="1">
      <alignment horizontal="center" vertical="center" wrapText="1"/>
    </xf>
    <xf numFmtId="9" fontId="4" fillId="7" borderId="12" xfId="0" applyNumberFormat="1" applyFont="1" applyFill="1" applyBorder="1" applyAlignment="1">
      <alignment horizontal="center" vertical="center" wrapText="1"/>
    </xf>
    <xf numFmtId="0" fontId="4" fillId="7" borderId="12" xfId="0" applyFont="1" applyFill="1" applyBorder="1" applyAlignment="1">
      <alignment horizontal="center" vertical="center" wrapText="1"/>
    </xf>
    <xf numFmtId="49" fontId="1" fillId="7" borderId="12" xfId="0" applyNumberFormat="1" applyFont="1" applyFill="1" applyBorder="1" applyAlignment="1">
      <alignment horizontal="center" vertical="center" wrapText="1"/>
    </xf>
    <xf numFmtId="164" fontId="5" fillId="7" borderId="12" xfId="0" applyNumberFormat="1" applyFont="1" applyFill="1" applyBorder="1" applyAlignment="1">
      <alignment horizontal="center" vertical="center" wrapText="1"/>
    </xf>
    <xf numFmtId="0" fontId="4" fillId="7" borderId="16" xfId="0" applyFont="1" applyFill="1" applyBorder="1" applyAlignment="1">
      <alignment vertical="center" wrapText="1"/>
    </xf>
    <xf numFmtId="0" fontId="4" fillId="7" borderId="17" xfId="0" applyFont="1" applyFill="1" applyBorder="1" applyAlignment="1">
      <alignment vertical="center" wrapText="1"/>
    </xf>
    <xf numFmtId="0" fontId="4" fillId="7" borderId="18" xfId="0" applyFont="1" applyFill="1" applyBorder="1" applyAlignment="1">
      <alignment vertical="center" wrapText="1"/>
    </xf>
    <xf numFmtId="1" fontId="4" fillId="7" borderId="12" xfId="0" applyNumberFormat="1" applyFont="1" applyFill="1" applyBorder="1" applyAlignment="1">
      <alignment horizontal="center" vertical="center" wrapText="1"/>
    </xf>
    <xf numFmtId="0" fontId="4" fillId="7" borderId="19" xfId="0" applyFont="1" applyFill="1" applyBorder="1" applyAlignment="1">
      <alignment vertical="center" wrapText="1"/>
    </xf>
    <xf numFmtId="0" fontId="4" fillId="7" borderId="13" xfId="0" applyFont="1" applyFill="1" applyBorder="1" applyAlignment="1">
      <alignment vertical="center" wrapText="1"/>
    </xf>
    <xf numFmtId="0" fontId="4" fillId="7" borderId="20" xfId="0" applyFont="1" applyFill="1" applyBorder="1" applyAlignment="1">
      <alignment vertical="center" wrapText="1"/>
    </xf>
    <xf numFmtId="49" fontId="4" fillId="9" borderId="12" xfId="0" applyNumberFormat="1" applyFont="1" applyFill="1" applyBorder="1" applyAlignment="1">
      <alignment horizontal="center" vertical="center" wrapText="1"/>
    </xf>
    <xf numFmtId="0" fontId="4" fillId="9" borderId="12" xfId="0" applyFont="1" applyFill="1" applyBorder="1" applyAlignment="1">
      <alignment vertical="center" wrapText="1"/>
    </xf>
    <xf numFmtId="0" fontId="7" fillId="9" borderId="12" xfId="0"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5" fillId="9" borderId="12" xfId="0" applyNumberFormat="1" applyFont="1" applyFill="1" applyBorder="1" applyAlignment="1">
      <alignment horizontal="center" vertical="center" wrapText="1"/>
    </xf>
    <xf numFmtId="0" fontId="5" fillId="9" borderId="12" xfId="0" applyFont="1" applyFill="1" applyBorder="1" applyAlignment="1">
      <alignment horizontal="center" vertical="center" wrapText="1"/>
    </xf>
    <xf numFmtId="9" fontId="4" fillId="9" borderId="12" xfId="0" applyNumberFormat="1" applyFont="1" applyFill="1" applyBorder="1" applyAlignment="1">
      <alignment horizontal="center" vertical="center" wrapText="1"/>
    </xf>
    <xf numFmtId="0" fontId="4" fillId="9" borderId="12" xfId="0" applyFont="1" applyFill="1" applyBorder="1" applyAlignment="1">
      <alignment horizontal="center" vertical="center" wrapText="1"/>
    </xf>
    <xf numFmtId="1" fontId="4" fillId="9" borderId="12" xfId="0" applyNumberFormat="1" applyFont="1" applyFill="1" applyBorder="1" applyAlignment="1">
      <alignment horizontal="center" vertical="center" wrapText="1"/>
    </xf>
    <xf numFmtId="1" fontId="9" fillId="10" borderId="12" xfId="0" applyNumberFormat="1" applyFont="1" applyFill="1" applyBorder="1" applyAlignment="1">
      <alignment horizontal="center" vertical="center"/>
    </xf>
    <xf numFmtId="1" fontId="4" fillId="10" borderId="12" xfId="0" applyNumberFormat="1"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7" borderId="12"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7" borderId="12" xfId="0" applyFont="1" applyFill="1" applyBorder="1" applyAlignment="1">
      <alignment horizontal="center" vertical="center" wrapText="1"/>
    </xf>
    <xf numFmtId="1" fontId="13" fillId="12" borderId="12" xfId="0" applyNumberFormat="1"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7" borderId="12" xfId="0" applyFont="1" applyFill="1" applyBorder="1" applyAlignment="1">
      <alignment horizontal="center" vertical="center" wrapText="1"/>
    </xf>
    <xf numFmtId="1" fontId="12" fillId="14" borderId="12" xfId="0" applyNumberFormat="1" applyFont="1" applyFill="1" applyBorder="1" applyAlignment="1">
      <alignment horizontal="center" vertical="center" wrapText="1"/>
    </xf>
    <xf numFmtId="49" fontId="12" fillId="5" borderId="12" xfId="0" applyNumberFormat="1" applyFont="1" applyFill="1" applyBorder="1" applyAlignment="1">
      <alignment horizontal="center" vertical="center" wrapText="1"/>
    </xf>
    <xf numFmtId="49" fontId="12" fillId="7" borderId="12" xfId="0" applyNumberFormat="1" applyFont="1" applyFill="1" applyBorder="1" applyAlignment="1">
      <alignment horizontal="center" vertical="center" wrapText="1"/>
    </xf>
    <xf numFmtId="1" fontId="12" fillId="7" borderId="12" xfId="0" applyNumberFormat="1" applyFont="1" applyFill="1" applyBorder="1" applyAlignment="1">
      <alignment horizontal="center" vertical="center" wrapText="1"/>
    </xf>
    <xf numFmtId="164" fontId="12" fillId="5" borderId="12" xfId="0" applyNumberFormat="1" applyFont="1" applyFill="1" applyBorder="1" applyAlignment="1">
      <alignment horizontal="center" vertical="center" wrapText="1"/>
    </xf>
    <xf numFmtId="164" fontId="12" fillId="7" borderId="12" xfId="0" applyNumberFormat="1" applyFont="1" applyFill="1" applyBorder="1" applyAlignment="1">
      <alignment horizontal="center" vertical="center" wrapText="1"/>
    </xf>
    <xf numFmtId="1" fontId="0" fillId="10" borderId="12" xfId="0" applyNumberFormat="1" applyFill="1" applyBorder="1" applyAlignment="1">
      <alignment horizontal="center"/>
    </xf>
    <xf numFmtId="0" fontId="0" fillId="16" borderId="13" xfId="0" applyFill="1" applyBorder="1"/>
    <xf numFmtId="0" fontId="5" fillId="4" borderId="9" xfId="0" applyFont="1" applyFill="1" applyBorder="1" applyAlignment="1">
      <alignment horizontal="left" vertical="center" wrapText="1"/>
    </xf>
    <xf numFmtId="0" fontId="2" fillId="0" borderId="10" xfId="0" applyFont="1" applyBorder="1"/>
    <xf numFmtId="0" fontId="2" fillId="0" borderId="11" xfId="0" applyFont="1" applyBorder="1"/>
    <xf numFmtId="0" fontId="5" fillId="0" borderId="9" xfId="0" applyFont="1" applyBorder="1" applyAlignment="1">
      <alignment horizontal="center" vertical="center" wrapText="1"/>
    </xf>
    <xf numFmtId="0" fontId="5" fillId="4" borderId="9" xfId="0" applyFont="1" applyFill="1" applyBorder="1" applyAlignment="1">
      <alignment horizontal="center" vertical="center" wrapText="1"/>
    </xf>
    <xf numFmtId="0" fontId="4" fillId="3" borderId="9" xfId="0" applyFont="1" applyFill="1" applyBorder="1" applyAlignment="1">
      <alignment horizontal="center" vertical="center" wrapText="1"/>
    </xf>
    <xf numFmtId="49" fontId="5" fillId="4" borderId="9" xfId="0" applyNumberFormat="1" applyFont="1" applyFill="1" applyBorder="1" applyAlignment="1">
      <alignment horizontal="center" vertical="center" wrapText="1"/>
    </xf>
    <xf numFmtId="49" fontId="1" fillId="2" borderId="9" xfId="0" applyNumberFormat="1" applyFont="1" applyFill="1" applyBorder="1" applyAlignment="1">
      <alignment horizontal="left" vertical="center" wrapText="1"/>
    </xf>
    <xf numFmtId="49" fontId="4" fillId="3" borderId="9" xfId="0" applyNumberFormat="1" applyFont="1" applyFill="1" applyBorder="1" applyAlignment="1">
      <alignment horizontal="center" vertical="center" wrapText="1"/>
    </xf>
    <xf numFmtId="49" fontId="5" fillId="4" borderId="9" xfId="0" applyNumberFormat="1" applyFont="1" applyFill="1" applyBorder="1" applyAlignment="1">
      <alignment horizontal="left" vertical="center" wrapText="1"/>
    </xf>
    <xf numFmtId="49" fontId="4" fillId="3" borderId="1" xfId="0" applyNumberFormat="1"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6" xfId="0" applyFont="1" applyBorder="1"/>
    <xf numFmtId="0" fontId="2" fillId="0" borderId="7" xfId="0" applyFont="1" applyBorder="1"/>
    <xf numFmtId="0" fontId="2" fillId="0" borderId="8" xfId="0" applyFont="1" applyBorder="1"/>
    <xf numFmtId="0" fontId="4" fillId="5" borderId="9" xfId="0" applyFont="1" applyFill="1" applyBorder="1" applyAlignment="1">
      <alignment horizontal="center" vertical="center" wrapText="1"/>
    </xf>
    <xf numFmtId="49" fontId="4" fillId="5" borderId="9" xfId="0" applyNumberFormat="1"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1" fillId="6" borderId="14" xfId="0" applyNumberFormat="1" applyFont="1" applyFill="1" applyBorder="1" applyAlignment="1">
      <alignment horizontal="center" vertical="center" wrapText="1"/>
    </xf>
    <xf numFmtId="0" fontId="2" fillId="0" borderId="15" xfId="0" applyFont="1" applyBorder="1"/>
    <xf numFmtId="0" fontId="4" fillId="5"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5" fillId="0" borderId="9" xfId="0" applyNumberFormat="1" applyFont="1" applyBorder="1" applyAlignment="1">
      <alignment horizontal="center" vertical="center" wrapText="1"/>
    </xf>
    <xf numFmtId="0" fontId="5" fillId="0" borderId="9" xfId="0" applyFont="1" applyBorder="1" applyAlignment="1">
      <alignment horizontal="left" vertical="center" wrapText="1"/>
    </xf>
    <xf numFmtId="0" fontId="4" fillId="6" borderId="9" xfId="0" applyFont="1" applyFill="1" applyBorder="1" applyAlignment="1">
      <alignment horizontal="center" vertical="center" wrapText="1"/>
    </xf>
    <xf numFmtId="0" fontId="4" fillId="6" borderId="9" xfId="0" applyFont="1" applyFill="1" applyBorder="1" applyAlignment="1">
      <alignment horizontal="center" vertical="center"/>
    </xf>
    <xf numFmtId="49" fontId="4" fillId="6" borderId="9" xfId="0" applyNumberFormat="1" applyFont="1" applyFill="1" applyBorder="1" applyAlignment="1">
      <alignment horizontal="center" vertical="center" wrapText="1"/>
    </xf>
    <xf numFmtId="0" fontId="5" fillId="16" borderId="9" xfId="0" applyFont="1" applyFill="1" applyBorder="1" applyAlignment="1">
      <alignment horizontal="center" vertical="center" wrapText="1"/>
    </xf>
    <xf numFmtId="0" fontId="2" fillId="15" borderId="10" xfId="0" applyFont="1" applyFill="1" applyBorder="1"/>
    <xf numFmtId="0" fontId="2" fillId="15" borderId="11" xfId="0" applyFont="1" applyFill="1" applyBorder="1"/>
    <xf numFmtId="0" fontId="4" fillId="7" borderId="9"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5" fillId="17" borderId="9" xfId="0" applyFont="1" applyFill="1" applyBorder="1" applyAlignment="1">
      <alignment horizontal="center" vertical="center" wrapText="1"/>
    </xf>
    <xf numFmtId="49" fontId="4" fillId="7" borderId="1" xfId="0" applyNumberFormat="1" applyFont="1" applyFill="1" applyBorder="1" applyAlignment="1">
      <alignment horizontal="center" vertical="center" wrapText="1"/>
    </xf>
    <xf numFmtId="49" fontId="4" fillId="9" borderId="9" xfId="0" applyNumberFormat="1" applyFont="1" applyFill="1" applyBorder="1" applyAlignment="1">
      <alignment horizontal="center" vertical="center" wrapText="1"/>
    </xf>
    <xf numFmtId="49" fontId="5" fillId="15" borderId="9" xfId="0" applyNumberFormat="1" applyFont="1" applyFill="1" applyBorder="1" applyAlignment="1">
      <alignment horizontal="center" vertical="center" wrapText="1"/>
    </xf>
    <xf numFmtId="49" fontId="5" fillId="16" borderId="9"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0" borderId="4" xfId="0" applyFont="1" applyBorder="1"/>
    <xf numFmtId="0" fontId="0" fillId="0" borderId="0" xfId="0"/>
    <xf numFmtId="0" fontId="2" fillId="0" borderId="5" xfId="0" applyFont="1" applyBorder="1"/>
    <xf numFmtId="49" fontId="3" fillId="2" borderId="9" xfId="0" applyNumberFormat="1" applyFont="1" applyFill="1" applyBorder="1" applyAlignment="1">
      <alignment horizontal="left" vertical="center" wrapText="1"/>
    </xf>
    <xf numFmtId="49" fontId="1" fillId="2" borderId="9" xfId="0" applyNumberFormat="1" applyFont="1" applyFill="1" applyBorder="1" applyAlignment="1">
      <alignment horizontal="center" vertical="center" wrapText="1"/>
    </xf>
    <xf numFmtId="49" fontId="3" fillId="2" borderId="9" xfId="0" applyNumberFormat="1" applyFont="1" applyFill="1" applyBorder="1" applyAlignment="1">
      <alignment horizontal="left" wrapText="1"/>
    </xf>
    <xf numFmtId="49" fontId="1" fillId="7" borderId="14"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2" borderId="9" xfId="0" applyFont="1" applyFill="1" applyBorder="1" applyAlignment="1">
      <alignment horizontal="left" vertical="center" wrapText="1"/>
    </xf>
    <xf numFmtId="49" fontId="4" fillId="7" borderId="9" xfId="0" applyNumberFormat="1" applyFont="1" applyFill="1" applyBorder="1" applyAlignment="1">
      <alignment horizontal="center" vertical="center" wrapText="1"/>
    </xf>
    <xf numFmtId="1" fontId="8" fillId="10" borderId="9" xfId="0" applyNumberFormat="1" applyFont="1" applyFill="1" applyBorder="1" applyAlignment="1">
      <alignment horizontal="center" vertical="center"/>
    </xf>
    <xf numFmtId="0" fontId="7" fillId="9" borderId="9" xfId="0" applyFont="1" applyFill="1" applyBorder="1" applyAlignment="1">
      <alignment horizontal="center" vertical="center" wrapText="1"/>
    </xf>
    <xf numFmtId="164" fontId="8" fillId="10" borderId="9" xfId="0" applyNumberFormat="1" applyFont="1" applyFill="1" applyBorder="1" applyAlignment="1">
      <alignment horizontal="center" wrapText="1"/>
    </xf>
    <xf numFmtId="49" fontId="4" fillId="9" borderId="1" xfId="0" applyNumberFormat="1" applyFont="1" applyFill="1" applyBorder="1" applyAlignment="1">
      <alignment horizontal="center" vertical="center"/>
    </xf>
    <xf numFmtId="0" fontId="12" fillId="11" borderId="9" xfId="0" applyFont="1" applyFill="1" applyBorder="1" applyAlignment="1">
      <alignment horizontal="center" vertical="center" wrapText="1"/>
    </xf>
    <xf numFmtId="2" fontId="12" fillId="13" borderId="9" xfId="0" applyNumberFormat="1" applyFont="1" applyFill="1" applyBorder="1" applyAlignment="1">
      <alignment horizontal="center" vertical="center" wrapText="1"/>
    </xf>
    <xf numFmtId="0" fontId="14" fillId="10" borderId="9" xfId="0" applyFont="1" applyFill="1" applyBorder="1" applyAlignment="1">
      <alignment horizontal="center"/>
    </xf>
    <xf numFmtId="0" fontId="10" fillId="10"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EDIFICACIÓN, INSTALACIONES Y EQUIPOS </a:t>
            </a:r>
          </a:p>
        </c:rich>
      </c:tx>
      <c:overlay val="0"/>
    </c:title>
    <c:autoTitleDeleted val="0"/>
    <c:plotArea>
      <c:layout/>
      <c:barChart>
        <c:barDir val="col"/>
        <c:grouping val="clustered"/>
        <c:varyColors val="1"/>
        <c:ser>
          <c:idx val="0"/>
          <c:order val="0"/>
          <c:spPr>
            <a:solidFill>
              <a:srgbClr val="4F81B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CEDA-4D2F-8A86-D0D4FB587CCF}"/>
            </c:ext>
          </c:extLst>
        </c:ser>
        <c:ser>
          <c:idx val="1"/>
          <c:order val="1"/>
          <c:spPr>
            <a:solidFill>
              <a:srgbClr val="C0504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TABULACION!$M$3</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CEDA-4D2F-8A86-D0D4FB587CCF}"/>
            </c:ext>
          </c:extLst>
        </c:ser>
        <c:ser>
          <c:idx val="2"/>
          <c:order val="2"/>
          <c:spPr>
            <a:solidFill>
              <a:srgbClr val="9BBB59"/>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TABULACION!$M$4</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CEDA-4D2F-8A86-D0D4FB587CCF}"/>
            </c:ext>
          </c:extLst>
        </c:ser>
        <c:dLbls>
          <c:showLegendKey val="0"/>
          <c:showVal val="0"/>
          <c:showCatName val="0"/>
          <c:showSerName val="0"/>
          <c:showPercent val="0"/>
          <c:showBubbleSize val="0"/>
        </c:dLbls>
        <c:gapWidth val="150"/>
        <c:axId val="344794040"/>
        <c:axId val="266295544"/>
      </c:barChart>
      <c:catAx>
        <c:axId val="344794040"/>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266295544"/>
        <c:crosses val="autoZero"/>
        <c:auto val="1"/>
        <c:lblAlgn val="ctr"/>
        <c:lblOffset val="100"/>
        <c:noMultiLvlLbl val="1"/>
      </c:catAx>
      <c:valAx>
        <c:axId val="266295544"/>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344794040"/>
        <c:crosses val="autoZero"/>
        <c:crossBetween val="between"/>
      </c:valAx>
      <c:spPr>
        <a:solidFill>
          <a:srgbClr val="FFFFFF"/>
        </a:solidFill>
      </c:spPr>
    </c:plotArea>
    <c:legend>
      <c:legendPos val="b"/>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PERSONAL MANIPULADOR DE ALIMENTOS</a:t>
            </a:r>
          </a:p>
        </c:rich>
      </c:tx>
      <c:overlay val="0"/>
    </c:title>
    <c:autoTitleDeleted val="0"/>
    <c:plotArea>
      <c:layout/>
      <c:barChart>
        <c:barDir val="col"/>
        <c:grouping val="clustered"/>
        <c:varyColors val="1"/>
        <c:ser>
          <c:idx val="0"/>
          <c:order val="0"/>
          <c:spPr>
            <a:solidFill>
              <a:srgbClr val="4F81B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TABULACION!$M$6</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17F-4C0C-AEA9-009B3C04ECA1}"/>
            </c:ext>
          </c:extLst>
        </c:ser>
        <c:ser>
          <c:idx val="1"/>
          <c:order val="1"/>
          <c:spPr>
            <a:solidFill>
              <a:srgbClr val="9BBB59"/>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TABULACION!$M$8</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D17F-4C0C-AEA9-009B3C04ECA1}"/>
            </c:ext>
          </c:extLst>
        </c:ser>
        <c:ser>
          <c:idx val="2"/>
          <c:order val="2"/>
          <c:spPr>
            <a:solidFill>
              <a:srgbClr val="C0504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TABULACION!$M$7</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D17F-4C0C-AEA9-009B3C04ECA1}"/>
            </c:ext>
          </c:extLst>
        </c:ser>
        <c:dLbls>
          <c:showLegendKey val="0"/>
          <c:showVal val="0"/>
          <c:showCatName val="0"/>
          <c:showSerName val="0"/>
          <c:showPercent val="0"/>
          <c:showBubbleSize val="0"/>
        </c:dLbls>
        <c:gapWidth val="150"/>
        <c:axId val="266296328"/>
        <c:axId val="266296720"/>
      </c:barChart>
      <c:catAx>
        <c:axId val="266296328"/>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266296720"/>
        <c:crosses val="autoZero"/>
        <c:auto val="1"/>
        <c:lblAlgn val="ctr"/>
        <c:lblOffset val="100"/>
        <c:noMultiLvlLbl val="1"/>
      </c:catAx>
      <c:valAx>
        <c:axId val="266296720"/>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266296328"/>
        <c:crosses val="autoZero"/>
        <c:crossBetween val="between"/>
      </c:valAx>
      <c:spPr>
        <a:solidFill>
          <a:srgbClr val="FFFFFF"/>
        </a:solidFill>
      </c:spPr>
    </c:plotArea>
    <c:legend>
      <c:legendPos val="b"/>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 CONDICIONES DE SANEAMIENTO</a:t>
            </a:r>
          </a:p>
        </c:rich>
      </c:tx>
      <c:overlay val="0"/>
    </c:title>
    <c:autoTitleDeleted val="0"/>
    <c:plotArea>
      <c:layout/>
      <c:barChart>
        <c:barDir val="col"/>
        <c:grouping val="clustered"/>
        <c:varyColors val="1"/>
        <c:ser>
          <c:idx val="0"/>
          <c:order val="0"/>
          <c:spPr>
            <a:solidFill>
              <a:srgbClr val="4F81B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TABULACION!$M$10</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492-4276-B176-16ABABB4288C}"/>
            </c:ext>
          </c:extLst>
        </c:ser>
        <c:ser>
          <c:idx val="1"/>
          <c:order val="1"/>
          <c:spPr>
            <a:solidFill>
              <a:srgbClr val="C0504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TABULACION!$M$11</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8492-4276-B176-16ABABB4288C}"/>
            </c:ext>
          </c:extLst>
        </c:ser>
        <c:ser>
          <c:idx val="2"/>
          <c:order val="2"/>
          <c:spPr>
            <a:solidFill>
              <a:srgbClr val="9BBB59"/>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TABULACION!$M$12</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8492-4276-B176-16ABABB4288C}"/>
            </c:ext>
          </c:extLst>
        </c:ser>
        <c:ser>
          <c:idx val="3"/>
          <c:order val="3"/>
          <c:spPr>
            <a:solidFill>
              <a:srgbClr val="8064A2"/>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TABULACION!$M$13</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3-8492-4276-B176-16ABABB4288C}"/>
            </c:ext>
          </c:extLst>
        </c:ser>
        <c:dLbls>
          <c:showLegendKey val="0"/>
          <c:showVal val="0"/>
          <c:showCatName val="0"/>
          <c:showSerName val="0"/>
          <c:showPercent val="0"/>
          <c:showBubbleSize val="0"/>
        </c:dLbls>
        <c:gapWidth val="150"/>
        <c:axId val="266297504"/>
        <c:axId val="266297896"/>
      </c:barChart>
      <c:catAx>
        <c:axId val="266297504"/>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266297896"/>
        <c:crosses val="autoZero"/>
        <c:auto val="1"/>
        <c:lblAlgn val="ctr"/>
        <c:lblOffset val="100"/>
        <c:noMultiLvlLbl val="1"/>
      </c:catAx>
      <c:valAx>
        <c:axId val="266297896"/>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266297504"/>
        <c:crosses val="autoZero"/>
        <c:crossBetween val="between"/>
      </c:valAx>
      <c:spPr>
        <a:solidFill>
          <a:srgbClr val="FFFFFF"/>
        </a:solidFill>
      </c:spPr>
    </c:plotArea>
    <c:legend>
      <c:legendPos val="b"/>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REQUISITOS HIGIÉNICOS DE FABRICACIÓN</a:t>
            </a:r>
          </a:p>
        </c:rich>
      </c:tx>
      <c:overlay val="0"/>
    </c:title>
    <c:autoTitleDeleted val="0"/>
    <c:plotArea>
      <c:layout>
        <c:manualLayout>
          <c:xMode val="edge"/>
          <c:yMode val="edge"/>
          <c:x val="0.15534460039280321"/>
          <c:y val="8.3861602501481058E-2"/>
          <c:w val="0.67668894480973407"/>
          <c:h val="0.75470552007770697"/>
        </c:manualLayout>
      </c:layout>
      <c:barChart>
        <c:barDir val="col"/>
        <c:grouping val="clustered"/>
        <c:varyColors val="1"/>
        <c:ser>
          <c:idx val="0"/>
          <c:order val="0"/>
          <c:spPr>
            <a:solidFill>
              <a:srgbClr val="436EA1"/>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TABULACION!$M$15</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6D0-454E-8A62-CD8E3A329349}"/>
            </c:ext>
          </c:extLst>
        </c:ser>
        <c:ser>
          <c:idx val="1"/>
          <c:order val="1"/>
          <c:spPr>
            <a:solidFill>
              <a:srgbClr val="A34441"/>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TABULACION!$M$16</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D6D0-454E-8A62-CD8E3A329349}"/>
            </c:ext>
          </c:extLst>
        </c:ser>
        <c:ser>
          <c:idx val="2"/>
          <c:order val="2"/>
          <c:spPr>
            <a:solidFill>
              <a:srgbClr val="849F4C"/>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TABULACION!$M$17</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D6D0-454E-8A62-CD8E3A329349}"/>
            </c:ext>
          </c:extLst>
        </c:ser>
        <c:ser>
          <c:idx val="3"/>
          <c:order val="3"/>
          <c:spPr>
            <a:solidFill>
              <a:srgbClr val="6D558A"/>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TABULACION!$M$18</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3-D6D0-454E-8A62-CD8E3A329349}"/>
            </c:ext>
          </c:extLst>
        </c:ser>
        <c:ser>
          <c:idx val="4"/>
          <c:order val="4"/>
          <c:spPr>
            <a:solidFill>
              <a:srgbClr val="4092A8"/>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TABULACION!$M$19</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4-D6D0-454E-8A62-CD8E3A329349}"/>
            </c:ext>
          </c:extLst>
        </c:ser>
        <c:ser>
          <c:idx val="5"/>
          <c:order val="5"/>
          <c:spPr>
            <a:solidFill>
              <a:srgbClr val="D2803C"/>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TABULACION!$M$20</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5-D6D0-454E-8A62-CD8E3A329349}"/>
            </c:ext>
          </c:extLst>
        </c:ser>
        <c:ser>
          <c:idx val="6"/>
          <c:order val="6"/>
          <c:spPr>
            <a:solidFill>
              <a:srgbClr val="618EC4"/>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TABULACION!$M$21</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6-D6D0-454E-8A62-CD8E3A329349}"/>
            </c:ext>
          </c:extLst>
        </c:ser>
        <c:dLbls>
          <c:showLegendKey val="0"/>
          <c:showVal val="0"/>
          <c:showCatName val="0"/>
          <c:showSerName val="0"/>
          <c:showPercent val="0"/>
          <c:showBubbleSize val="0"/>
        </c:dLbls>
        <c:gapWidth val="150"/>
        <c:axId val="266298680"/>
        <c:axId val="266299072"/>
      </c:barChart>
      <c:catAx>
        <c:axId val="266298680"/>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266299072"/>
        <c:crosses val="autoZero"/>
        <c:auto val="1"/>
        <c:lblAlgn val="ctr"/>
        <c:lblOffset val="100"/>
        <c:noMultiLvlLbl val="1"/>
      </c:catAx>
      <c:valAx>
        <c:axId val="266299072"/>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266298680"/>
        <c:crosses val="autoZero"/>
        <c:crossBetween val="between"/>
      </c:valAx>
      <c:spPr>
        <a:solidFill>
          <a:srgbClr val="FFFFFF"/>
        </a:solidFill>
      </c:spPr>
    </c:plotArea>
    <c:legend>
      <c:legendPos val="l"/>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 ASEGURAMIENTO Y CONTROL DE CALIDAD</a:t>
            </a:r>
          </a:p>
        </c:rich>
      </c:tx>
      <c:overlay val="0"/>
    </c:title>
    <c:autoTitleDeleted val="0"/>
    <c:plotArea>
      <c:layout/>
      <c:barChart>
        <c:barDir val="col"/>
        <c:grouping val="clustered"/>
        <c:varyColors val="1"/>
        <c:ser>
          <c:idx val="0"/>
          <c:order val="0"/>
          <c:spPr>
            <a:solidFill>
              <a:srgbClr val="4F81B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TABULACION!$M$23</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FCCC-4EBC-9D79-F6E1EFD086FA}"/>
            </c:ext>
          </c:extLst>
        </c:ser>
        <c:ser>
          <c:idx val="1"/>
          <c:order val="1"/>
          <c:spPr>
            <a:solidFill>
              <a:srgbClr val="C0504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TABULACION!$M$24</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FCCC-4EBC-9D79-F6E1EFD086FA}"/>
            </c:ext>
          </c:extLst>
        </c:ser>
        <c:ser>
          <c:idx val="2"/>
          <c:order val="2"/>
          <c:spPr>
            <a:solidFill>
              <a:srgbClr val="9BBB59"/>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TABULACION!$M$25</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FCCC-4EBC-9D79-F6E1EFD086FA}"/>
            </c:ext>
          </c:extLst>
        </c:ser>
        <c:dLbls>
          <c:showLegendKey val="0"/>
          <c:showVal val="0"/>
          <c:showCatName val="0"/>
          <c:showSerName val="0"/>
          <c:showPercent val="0"/>
          <c:showBubbleSize val="0"/>
        </c:dLbls>
        <c:gapWidth val="150"/>
        <c:axId val="434574864"/>
        <c:axId val="434575256"/>
      </c:barChart>
      <c:catAx>
        <c:axId val="434574864"/>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434575256"/>
        <c:crosses val="autoZero"/>
        <c:auto val="1"/>
        <c:lblAlgn val="ctr"/>
        <c:lblOffset val="100"/>
        <c:noMultiLvlLbl val="1"/>
      </c:catAx>
      <c:valAx>
        <c:axId val="434575256"/>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434574864"/>
        <c:crosses val="autoZero"/>
        <c:crossBetween val="between"/>
      </c:valAx>
      <c:spPr>
        <a:solidFill>
          <a:srgbClr val="FFFFFF"/>
        </a:solidFill>
      </c:spPr>
    </c:plotArea>
    <c:legend>
      <c:legendPos val="b"/>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800" b="1" i="0">
                <a:solidFill>
                  <a:srgbClr val="000000"/>
                </a:solidFill>
                <a:latin typeface="Calibri"/>
              </a:defRPr>
            </a:pPr>
            <a:r>
              <a:rPr lang="es-CO"/>
              <a:t> CUMPLIMIENTO DE LAS CONDICIONES HIGIÉNICO SANITARIAS  </a:t>
            </a:r>
          </a:p>
        </c:rich>
      </c:tx>
      <c:overlay val="0"/>
    </c:title>
    <c:autoTitleDeleted val="0"/>
    <c:plotArea>
      <c:layout/>
      <c:barChart>
        <c:barDir val="col"/>
        <c:grouping val="clustered"/>
        <c:varyColors val="1"/>
        <c:ser>
          <c:idx val="0"/>
          <c:order val="0"/>
          <c:spPr>
            <a:solidFill>
              <a:srgbClr val="4F81B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TABULACION!$M$5</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B277-48CB-B59A-E381DBA8E9D0}"/>
            </c:ext>
          </c:extLst>
        </c:ser>
        <c:ser>
          <c:idx val="1"/>
          <c:order val="1"/>
          <c:spPr>
            <a:solidFill>
              <a:srgbClr val="C0504D"/>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TABULACION!$M$9</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B277-48CB-B59A-E381DBA8E9D0}"/>
            </c:ext>
          </c:extLst>
        </c:ser>
        <c:ser>
          <c:idx val="2"/>
          <c:order val="2"/>
          <c:spPr>
            <a:solidFill>
              <a:srgbClr val="9BBB59"/>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TABULACION!$M$14</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B277-48CB-B59A-E381DBA8E9D0}"/>
            </c:ext>
          </c:extLst>
        </c:ser>
        <c:ser>
          <c:idx val="3"/>
          <c:order val="3"/>
          <c:spPr>
            <a:solidFill>
              <a:srgbClr val="8064A2"/>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TABULACION!$M$22</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3-B277-48CB-B59A-E381DBA8E9D0}"/>
            </c:ext>
          </c:extLst>
        </c:ser>
        <c:ser>
          <c:idx val="4"/>
          <c:order val="4"/>
          <c:spPr>
            <a:solidFill>
              <a:srgbClr val="4BACC6"/>
            </a:solidFill>
          </c:spPr>
          <c:invertIfNegative val="1"/>
          <c:dLbls>
            <c:spPr>
              <a:noFill/>
              <a:ln>
                <a:noFill/>
              </a:ln>
              <a:effectLst/>
            </c:spPr>
            <c:txPr>
              <a:bodyPr/>
              <a:lstStyle/>
              <a:p>
                <a:pPr lvl="0">
                  <a:defRPr sz="1000" b="0" i="0">
                    <a:solidFill>
                      <a:srgbClr val="000000"/>
                    </a:solidFill>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TABULACION!$M$1</c:f>
              <c:strCache>
                <c:ptCount val="1"/>
                <c:pt idx="0">
                  <c:v>Nombre del servicio:</c:v>
                </c:pt>
              </c:strCache>
            </c:strRef>
          </c:cat>
          <c:val>
            <c:numRef>
              <c:f>TABULACION!$M$26</c:f>
              <c:numCache>
                <c:formatCode>0</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4-B277-48CB-B59A-E381DBA8E9D0}"/>
            </c:ext>
          </c:extLst>
        </c:ser>
        <c:dLbls>
          <c:showLegendKey val="0"/>
          <c:showVal val="0"/>
          <c:showCatName val="0"/>
          <c:showSerName val="0"/>
          <c:showPercent val="0"/>
          <c:showBubbleSize val="0"/>
        </c:dLbls>
        <c:gapWidth val="150"/>
        <c:axId val="434576432"/>
        <c:axId val="434576824"/>
      </c:barChart>
      <c:catAx>
        <c:axId val="434576432"/>
        <c:scaling>
          <c:orientation val="minMax"/>
        </c:scaling>
        <c:delete val="0"/>
        <c:axPos val="b"/>
        <c:numFmt formatCode="General" sourceLinked="1"/>
        <c:majorTickMark val="cross"/>
        <c:minorTickMark val="cross"/>
        <c:tickLblPos val="nextTo"/>
        <c:txPr>
          <a:bodyPr rot="0"/>
          <a:lstStyle/>
          <a:p>
            <a:pPr lvl="0">
              <a:defRPr sz="1000" b="0" i="0">
                <a:solidFill>
                  <a:srgbClr val="000000"/>
                </a:solidFill>
                <a:latin typeface="Calibri"/>
              </a:defRPr>
            </a:pPr>
            <a:endParaRPr lang="es-ES"/>
          </a:p>
        </c:txPr>
        <c:crossAx val="434576824"/>
        <c:crosses val="autoZero"/>
        <c:auto val="1"/>
        <c:lblAlgn val="ctr"/>
        <c:lblOffset val="100"/>
        <c:noMultiLvlLbl val="1"/>
      </c:catAx>
      <c:valAx>
        <c:axId val="434576824"/>
        <c:scaling>
          <c:orientation val="minMax"/>
        </c:scaling>
        <c:delete val="0"/>
        <c:axPos val="l"/>
        <c:majorGridlines>
          <c:spPr>
            <a:ln>
              <a:solidFill>
                <a:srgbClr val="B7B7B7"/>
              </a:solidFill>
            </a:ln>
          </c:spPr>
        </c:majorGridlines>
        <c:title>
          <c:tx>
            <c:rich>
              <a:bodyPr/>
              <a:lstStyle/>
              <a:p>
                <a:pPr lvl="0">
                  <a:defRPr sz="1000" b="1" i="0">
                    <a:solidFill>
                      <a:srgbClr val="000000"/>
                    </a:solidFill>
                    <a:latin typeface="Calibri"/>
                  </a:defRPr>
                </a:pPr>
                <a:r>
                  <a:rPr lang="es-CO"/>
                  <a:t>% Cumplimineto</a:t>
                </a:r>
              </a:p>
            </c:rich>
          </c:tx>
          <c:overlay val="0"/>
        </c:title>
        <c:numFmt formatCode="0" sourceLinked="1"/>
        <c:majorTickMark val="cross"/>
        <c:minorTickMark val="cross"/>
        <c:tickLblPos val="nextTo"/>
        <c:spPr>
          <a:ln w="47625">
            <a:noFill/>
          </a:ln>
        </c:spPr>
        <c:txPr>
          <a:bodyPr/>
          <a:lstStyle/>
          <a:p>
            <a:pPr lvl="0">
              <a:defRPr sz="1000" b="0" i="0">
                <a:solidFill>
                  <a:srgbClr val="000000"/>
                </a:solidFill>
                <a:latin typeface="Calibri"/>
              </a:defRPr>
            </a:pPr>
            <a:endParaRPr lang="es-ES"/>
          </a:p>
        </c:txPr>
        <c:crossAx val="434576432"/>
        <c:crosses val="autoZero"/>
        <c:crossBetween val="between"/>
      </c:valAx>
      <c:spPr>
        <a:solidFill>
          <a:srgbClr val="FFFFFF"/>
        </a:solidFill>
      </c:spPr>
    </c:plotArea>
    <c:legend>
      <c:legendPos val="b"/>
      <c:overlay val="0"/>
      <c:txPr>
        <a:bodyPr/>
        <a:lstStyle/>
        <a:p>
          <a:pPr lvl="0">
            <a:defRPr sz="700">
              <a:solidFill>
                <a:srgbClr val="000000"/>
              </a:solidFill>
              <a:latin typeface="Calibri"/>
            </a:defRPr>
          </a:pPr>
          <a:endParaRPr lang="es-E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133350</xdr:rowOff>
    </xdr:from>
    <xdr:to>
      <xdr:col>9</xdr:col>
      <xdr:colOff>685800</xdr:colOff>
      <xdr:row>51</xdr:row>
      <xdr:rowOff>28575</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10</xdr:col>
      <xdr:colOff>628650</xdr:colOff>
      <xdr:row>29</xdr:row>
      <xdr:rowOff>0</xdr:rowOff>
    </xdr:from>
    <xdr:to>
      <xdr:col>16</xdr:col>
      <xdr:colOff>685800</xdr:colOff>
      <xdr:row>50</xdr:row>
      <xdr:rowOff>28575</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0</xdr:col>
      <xdr:colOff>0</xdr:colOff>
      <xdr:row>54</xdr:row>
      <xdr:rowOff>142875</xdr:rowOff>
    </xdr:from>
    <xdr:to>
      <xdr:col>10</xdr:col>
      <xdr:colOff>238125</xdr:colOff>
      <xdr:row>77</xdr:row>
      <xdr:rowOff>0</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twoCellAnchor>
    <xdr:from>
      <xdr:col>11</xdr:col>
      <xdr:colOff>857250</xdr:colOff>
      <xdr:row>50</xdr:row>
      <xdr:rowOff>161925</xdr:rowOff>
    </xdr:from>
    <xdr:to>
      <xdr:col>19</xdr:col>
      <xdr:colOff>381000</xdr:colOff>
      <xdr:row>82</xdr:row>
      <xdr:rowOff>114300</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twoCellAnchor>
  <xdr:twoCellAnchor>
    <xdr:from>
      <xdr:col>0</xdr:col>
      <xdr:colOff>0</xdr:colOff>
      <xdr:row>83</xdr:row>
      <xdr:rowOff>28575</xdr:rowOff>
    </xdr:from>
    <xdr:to>
      <xdr:col>12</xdr:col>
      <xdr:colOff>714375</xdr:colOff>
      <xdr:row>108</xdr:row>
      <xdr:rowOff>171450</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twoCellAnchor>
  <xdr:twoCellAnchor>
    <xdr:from>
      <xdr:col>13</xdr:col>
      <xdr:colOff>0</xdr:colOff>
      <xdr:row>83</xdr:row>
      <xdr:rowOff>19050</xdr:rowOff>
    </xdr:from>
    <xdr:to>
      <xdr:col>20</xdr:col>
      <xdr:colOff>552450</xdr:colOff>
      <xdr:row>112</xdr:row>
      <xdr:rowOff>9525</xdr:rowOff>
    </xdr:to>
    <xdr:graphicFrame macro="">
      <xdr:nvGraphicFramePr>
        <xdr:cNvPr id="7" name="Chart 6">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238"/>
  <sheetViews>
    <sheetView tabSelected="1" zoomScale="120" zoomScaleNormal="120" workbookViewId="0">
      <selection activeCell="K237" sqref="K1:K1048576"/>
    </sheetView>
  </sheetViews>
  <sheetFormatPr baseColWidth="10" defaultColWidth="14.44140625" defaultRowHeight="15" customHeight="1" x14ac:dyDescent="0.3"/>
  <cols>
    <col min="1" max="1" width="7.44140625" customWidth="1"/>
    <col min="2" max="10" width="10.88671875" customWidth="1"/>
    <col min="11" max="11" width="12" customWidth="1"/>
    <col min="12" max="13" width="10.33203125" customWidth="1"/>
    <col min="14" max="15" width="11.44140625" customWidth="1"/>
    <col min="16" max="16" width="1.6640625" customWidth="1"/>
    <col min="17" max="17" width="10.88671875" customWidth="1"/>
    <col min="18" max="18" width="11.44140625" hidden="1" customWidth="1"/>
    <col min="19" max="19" width="4.33203125" customWidth="1"/>
    <col min="20" max="255" width="10.88671875" customWidth="1"/>
  </cols>
  <sheetData>
    <row r="1" spans="1:19" ht="11.25" customHeight="1" x14ac:dyDescent="0.3">
      <c r="A1" s="108" t="s">
        <v>0</v>
      </c>
      <c r="B1" s="80"/>
      <c r="C1" s="80"/>
      <c r="D1" s="80"/>
      <c r="E1" s="80"/>
      <c r="F1" s="80"/>
      <c r="G1" s="80"/>
      <c r="H1" s="80"/>
      <c r="I1" s="80"/>
      <c r="J1" s="80"/>
      <c r="K1" s="80"/>
      <c r="L1" s="80"/>
      <c r="M1" s="80"/>
      <c r="N1" s="80"/>
      <c r="O1" s="80"/>
      <c r="P1" s="80"/>
      <c r="Q1" s="80"/>
      <c r="R1" s="80"/>
      <c r="S1" s="81"/>
    </row>
    <row r="2" spans="1:19" ht="11.25" customHeight="1" x14ac:dyDescent="0.3">
      <c r="A2" s="109"/>
      <c r="B2" s="110"/>
      <c r="C2" s="110"/>
      <c r="D2" s="110"/>
      <c r="E2" s="110"/>
      <c r="F2" s="110"/>
      <c r="G2" s="110"/>
      <c r="H2" s="110"/>
      <c r="I2" s="110"/>
      <c r="J2" s="110"/>
      <c r="K2" s="110"/>
      <c r="L2" s="110"/>
      <c r="M2" s="110"/>
      <c r="N2" s="110"/>
      <c r="O2" s="110"/>
      <c r="P2" s="110"/>
      <c r="Q2" s="110"/>
      <c r="R2" s="110"/>
      <c r="S2" s="111"/>
    </row>
    <row r="3" spans="1:19" ht="11.25" hidden="1" customHeight="1" x14ac:dyDescent="0.3">
      <c r="A3" s="109"/>
      <c r="B3" s="110"/>
      <c r="C3" s="110"/>
      <c r="D3" s="110"/>
      <c r="E3" s="110"/>
      <c r="F3" s="110"/>
      <c r="G3" s="110"/>
      <c r="H3" s="110"/>
      <c r="I3" s="110"/>
      <c r="J3" s="110"/>
      <c r="K3" s="110"/>
      <c r="L3" s="110"/>
      <c r="M3" s="110"/>
      <c r="N3" s="110"/>
      <c r="O3" s="110"/>
      <c r="P3" s="110"/>
      <c r="Q3" s="110"/>
      <c r="R3" s="110"/>
      <c r="S3" s="111"/>
    </row>
    <row r="4" spans="1:19" ht="11.25" customHeight="1" x14ac:dyDescent="0.3">
      <c r="A4" s="82"/>
      <c r="B4" s="83"/>
      <c r="C4" s="83"/>
      <c r="D4" s="83"/>
      <c r="E4" s="83"/>
      <c r="F4" s="83"/>
      <c r="G4" s="83"/>
      <c r="H4" s="83"/>
      <c r="I4" s="83"/>
      <c r="J4" s="83"/>
      <c r="K4" s="83"/>
      <c r="L4" s="83"/>
      <c r="M4" s="83"/>
      <c r="N4" s="83"/>
      <c r="O4" s="83"/>
      <c r="P4" s="83"/>
      <c r="Q4" s="83"/>
      <c r="R4" s="83"/>
      <c r="S4" s="84"/>
    </row>
    <row r="5" spans="1:19" ht="11.25" customHeight="1" x14ac:dyDescent="0.3">
      <c r="A5" s="76" t="s">
        <v>464</v>
      </c>
      <c r="B5" s="70"/>
      <c r="C5" s="70"/>
      <c r="D5" s="71"/>
      <c r="E5" s="113" t="s">
        <v>1</v>
      </c>
      <c r="F5" s="70"/>
      <c r="G5" s="70"/>
      <c r="H5" s="70"/>
      <c r="I5" s="70"/>
      <c r="J5" s="70"/>
      <c r="K5" s="70"/>
      <c r="L5" s="70"/>
      <c r="M5" s="70"/>
      <c r="N5" s="70"/>
      <c r="O5" s="70"/>
      <c r="P5" s="71"/>
      <c r="Q5" s="113" t="s">
        <v>2</v>
      </c>
      <c r="R5" s="70"/>
      <c r="S5" s="71"/>
    </row>
    <row r="6" spans="1:19" ht="15" customHeight="1" x14ac:dyDescent="0.3">
      <c r="A6" s="76" t="s">
        <v>463</v>
      </c>
      <c r="B6" s="70"/>
      <c r="C6" s="70"/>
      <c r="D6" s="70"/>
      <c r="E6" s="70"/>
      <c r="F6" s="70"/>
      <c r="G6" s="70"/>
      <c r="H6" s="70"/>
      <c r="I6" s="70"/>
      <c r="J6" s="70"/>
      <c r="K6" s="70"/>
      <c r="L6" s="70"/>
      <c r="M6" s="70"/>
      <c r="N6" s="70"/>
      <c r="O6" s="70"/>
      <c r="P6" s="71"/>
      <c r="Q6" s="113" t="s">
        <v>3</v>
      </c>
      <c r="R6" s="70"/>
      <c r="S6" s="71"/>
    </row>
    <row r="7" spans="1:19" ht="15" customHeight="1" x14ac:dyDescent="0.3">
      <c r="A7" s="76" t="s">
        <v>461</v>
      </c>
      <c r="B7" s="70"/>
      <c r="C7" s="70"/>
      <c r="D7" s="71"/>
      <c r="E7" s="117"/>
      <c r="F7" s="70"/>
      <c r="G7" s="70"/>
      <c r="H7" s="70"/>
      <c r="I7" s="70"/>
      <c r="J7" s="70"/>
      <c r="K7" s="70"/>
      <c r="L7" s="70"/>
      <c r="M7" s="70"/>
      <c r="N7" s="70"/>
      <c r="O7" s="70"/>
      <c r="P7" s="71"/>
      <c r="Q7" s="113" t="s">
        <v>4</v>
      </c>
      <c r="R7" s="70"/>
      <c r="S7" s="71"/>
    </row>
    <row r="8" spans="1:19" ht="13.5" customHeight="1" x14ac:dyDescent="0.3">
      <c r="A8" s="114" t="s">
        <v>462</v>
      </c>
      <c r="B8" s="70"/>
      <c r="C8" s="70"/>
      <c r="D8" s="70"/>
      <c r="E8" s="70"/>
      <c r="F8" s="70"/>
      <c r="G8" s="70"/>
      <c r="H8" s="70"/>
      <c r="I8" s="70"/>
      <c r="J8" s="70"/>
      <c r="K8" s="70"/>
      <c r="L8" s="70"/>
      <c r="M8" s="70"/>
      <c r="N8" s="70"/>
      <c r="O8" s="70"/>
      <c r="P8" s="70"/>
      <c r="Q8" s="70"/>
      <c r="R8" s="70"/>
      <c r="S8" s="71"/>
    </row>
    <row r="9" spans="1:19" ht="19.5" customHeight="1" x14ac:dyDescent="0.3">
      <c r="A9" s="112" t="s">
        <v>5</v>
      </c>
      <c r="B9" s="70"/>
      <c r="C9" s="70"/>
      <c r="D9" s="70"/>
      <c r="E9" s="70"/>
      <c r="F9" s="70"/>
      <c r="G9" s="70"/>
      <c r="H9" s="70"/>
      <c r="I9" s="70"/>
      <c r="J9" s="70"/>
      <c r="K9" s="70"/>
      <c r="L9" s="70"/>
      <c r="M9" s="70"/>
      <c r="N9" s="70"/>
      <c r="O9" s="70"/>
      <c r="P9" s="70"/>
      <c r="Q9" s="70"/>
      <c r="R9" s="70"/>
      <c r="S9" s="71"/>
    </row>
    <row r="10" spans="1:19" ht="12.75" customHeight="1" x14ac:dyDescent="0.3">
      <c r="A10" s="1" t="s">
        <v>6</v>
      </c>
      <c r="B10" s="77" t="s">
        <v>7</v>
      </c>
      <c r="C10" s="70"/>
      <c r="D10" s="70"/>
      <c r="E10" s="70"/>
      <c r="F10" s="70"/>
      <c r="G10" s="70"/>
      <c r="H10" s="70"/>
      <c r="I10" s="70"/>
      <c r="J10" s="70"/>
      <c r="K10" s="70"/>
      <c r="L10" s="70"/>
      <c r="M10" s="70"/>
      <c r="N10" s="70"/>
      <c r="O10" s="70"/>
      <c r="P10" s="70"/>
      <c r="Q10" s="70"/>
      <c r="R10" s="70"/>
      <c r="S10" s="71"/>
    </row>
    <row r="11" spans="1:19" ht="26.25" customHeight="1" x14ac:dyDescent="0.3">
      <c r="A11" s="1" t="s">
        <v>8</v>
      </c>
      <c r="B11" s="77" t="s">
        <v>9</v>
      </c>
      <c r="C11" s="70"/>
      <c r="D11" s="70"/>
      <c r="E11" s="70"/>
      <c r="F11" s="70"/>
      <c r="G11" s="70"/>
      <c r="H11" s="70"/>
      <c r="I11" s="70"/>
      <c r="J11" s="70"/>
      <c r="K11" s="71"/>
      <c r="L11" s="2" t="s">
        <v>10</v>
      </c>
      <c r="M11" s="2" t="s">
        <v>11</v>
      </c>
      <c r="N11" s="77" t="s">
        <v>12</v>
      </c>
      <c r="O11" s="70"/>
      <c r="P11" s="70"/>
      <c r="Q11" s="70"/>
      <c r="R11" s="70"/>
      <c r="S11" s="71"/>
    </row>
    <row r="12" spans="1:19" ht="34.5" customHeight="1" x14ac:dyDescent="0.3">
      <c r="A12" s="3" t="s">
        <v>13</v>
      </c>
      <c r="B12" s="78" t="s">
        <v>14</v>
      </c>
      <c r="C12" s="70"/>
      <c r="D12" s="70"/>
      <c r="E12" s="70"/>
      <c r="F12" s="70"/>
      <c r="G12" s="70"/>
      <c r="H12" s="70"/>
      <c r="I12" s="70"/>
      <c r="J12" s="70"/>
      <c r="K12" s="71"/>
      <c r="L12" s="4">
        <v>2</v>
      </c>
      <c r="M12" s="4"/>
      <c r="N12" s="73"/>
      <c r="O12" s="70"/>
      <c r="P12" s="70"/>
      <c r="Q12" s="70"/>
      <c r="R12" s="70"/>
      <c r="S12" s="71"/>
    </row>
    <row r="13" spans="1:19" ht="34.5" customHeight="1" x14ac:dyDescent="0.3">
      <c r="A13" s="3" t="s">
        <v>15</v>
      </c>
      <c r="B13" s="78" t="s">
        <v>16</v>
      </c>
      <c r="C13" s="70"/>
      <c r="D13" s="70"/>
      <c r="E13" s="70"/>
      <c r="F13" s="70"/>
      <c r="G13" s="70"/>
      <c r="H13" s="70"/>
      <c r="I13" s="70"/>
      <c r="J13" s="70"/>
      <c r="K13" s="71"/>
      <c r="L13" s="4">
        <v>2</v>
      </c>
      <c r="M13" s="4"/>
      <c r="N13" s="73"/>
      <c r="O13" s="70"/>
      <c r="P13" s="70"/>
      <c r="Q13" s="70"/>
      <c r="R13" s="70"/>
      <c r="S13" s="71"/>
    </row>
    <row r="14" spans="1:19" ht="34.5" customHeight="1" x14ac:dyDescent="0.3">
      <c r="A14" s="3" t="s">
        <v>17</v>
      </c>
      <c r="B14" s="78" t="s">
        <v>18</v>
      </c>
      <c r="C14" s="70"/>
      <c r="D14" s="70"/>
      <c r="E14" s="70"/>
      <c r="F14" s="70"/>
      <c r="G14" s="70"/>
      <c r="H14" s="70"/>
      <c r="I14" s="70"/>
      <c r="J14" s="70"/>
      <c r="K14" s="71"/>
      <c r="L14" s="4">
        <v>2</v>
      </c>
      <c r="M14" s="4"/>
      <c r="N14" s="73"/>
      <c r="O14" s="70"/>
      <c r="P14" s="70"/>
      <c r="Q14" s="70"/>
      <c r="R14" s="70"/>
      <c r="S14" s="71"/>
    </row>
    <row r="15" spans="1:19" ht="34.5" customHeight="1" x14ac:dyDescent="0.3">
      <c r="A15" s="3" t="s">
        <v>19</v>
      </c>
      <c r="B15" s="73" t="s">
        <v>20</v>
      </c>
      <c r="C15" s="70"/>
      <c r="D15" s="70"/>
      <c r="E15" s="70"/>
      <c r="F15" s="70"/>
      <c r="G15" s="70"/>
      <c r="H15" s="70"/>
      <c r="I15" s="70"/>
      <c r="J15" s="70"/>
      <c r="K15" s="71"/>
      <c r="L15" s="4">
        <v>2</v>
      </c>
      <c r="M15" s="4"/>
      <c r="N15" s="73"/>
      <c r="O15" s="70"/>
      <c r="P15" s="70"/>
      <c r="Q15" s="70"/>
      <c r="R15" s="70"/>
      <c r="S15" s="71"/>
    </row>
    <row r="16" spans="1:19" ht="58.5" customHeight="1" x14ac:dyDescent="0.3">
      <c r="A16" s="3" t="s">
        <v>21</v>
      </c>
      <c r="B16" s="69" t="s">
        <v>22</v>
      </c>
      <c r="C16" s="70"/>
      <c r="D16" s="70"/>
      <c r="E16" s="70"/>
      <c r="F16" s="70"/>
      <c r="G16" s="70"/>
      <c r="H16" s="70"/>
      <c r="I16" s="70"/>
      <c r="J16" s="70"/>
      <c r="K16" s="71"/>
      <c r="L16" s="4">
        <v>2</v>
      </c>
      <c r="M16" s="4"/>
      <c r="N16" s="73"/>
      <c r="O16" s="70"/>
      <c r="P16" s="70"/>
      <c r="Q16" s="70"/>
      <c r="R16" s="70"/>
      <c r="S16" s="71"/>
    </row>
    <row r="17" spans="1:19" ht="34.5" customHeight="1" x14ac:dyDescent="0.3">
      <c r="A17" s="3" t="s">
        <v>23</v>
      </c>
      <c r="B17" s="69" t="s">
        <v>24</v>
      </c>
      <c r="C17" s="70"/>
      <c r="D17" s="70"/>
      <c r="E17" s="70"/>
      <c r="F17" s="70"/>
      <c r="G17" s="70"/>
      <c r="H17" s="70"/>
      <c r="I17" s="70"/>
      <c r="J17" s="70"/>
      <c r="K17" s="71"/>
      <c r="L17" s="4">
        <v>2</v>
      </c>
      <c r="M17" s="4"/>
      <c r="N17" s="73"/>
      <c r="O17" s="70"/>
      <c r="P17" s="70"/>
      <c r="Q17" s="70"/>
      <c r="R17" s="70"/>
      <c r="S17" s="71"/>
    </row>
    <row r="18" spans="1:19" ht="34.5" customHeight="1" x14ac:dyDescent="0.3">
      <c r="A18" s="3" t="s">
        <v>25</v>
      </c>
      <c r="B18" s="69" t="s">
        <v>26</v>
      </c>
      <c r="C18" s="70"/>
      <c r="D18" s="70"/>
      <c r="E18" s="70"/>
      <c r="F18" s="70"/>
      <c r="G18" s="70"/>
      <c r="H18" s="70"/>
      <c r="I18" s="70"/>
      <c r="J18" s="70"/>
      <c r="K18" s="71"/>
      <c r="L18" s="4">
        <v>2</v>
      </c>
      <c r="M18" s="4"/>
      <c r="N18" s="73"/>
      <c r="O18" s="70"/>
      <c r="P18" s="70"/>
      <c r="Q18" s="70"/>
      <c r="R18" s="70"/>
      <c r="S18" s="71"/>
    </row>
    <row r="19" spans="1:19" ht="34.5" customHeight="1" x14ac:dyDescent="0.3">
      <c r="A19" s="3" t="s">
        <v>27</v>
      </c>
      <c r="B19" s="69" t="s">
        <v>28</v>
      </c>
      <c r="C19" s="70"/>
      <c r="D19" s="70"/>
      <c r="E19" s="70"/>
      <c r="F19" s="70"/>
      <c r="G19" s="70"/>
      <c r="H19" s="70"/>
      <c r="I19" s="70"/>
      <c r="J19" s="70"/>
      <c r="K19" s="71"/>
      <c r="L19" s="4">
        <v>2</v>
      </c>
      <c r="M19" s="4"/>
      <c r="N19" s="73"/>
      <c r="O19" s="70"/>
      <c r="P19" s="70"/>
      <c r="Q19" s="70"/>
      <c r="R19" s="70"/>
      <c r="S19" s="71"/>
    </row>
    <row r="20" spans="1:19" ht="53.25" customHeight="1" x14ac:dyDescent="0.3">
      <c r="A20" s="3" t="s">
        <v>29</v>
      </c>
      <c r="B20" s="69" t="s">
        <v>30</v>
      </c>
      <c r="C20" s="70"/>
      <c r="D20" s="70"/>
      <c r="E20" s="70"/>
      <c r="F20" s="70"/>
      <c r="G20" s="70"/>
      <c r="H20" s="70"/>
      <c r="I20" s="70"/>
      <c r="J20" s="70"/>
      <c r="K20" s="71"/>
      <c r="L20" s="4">
        <v>2</v>
      </c>
      <c r="M20" s="4"/>
      <c r="N20" s="73"/>
      <c r="O20" s="70"/>
      <c r="P20" s="70"/>
      <c r="Q20" s="70"/>
      <c r="R20" s="70"/>
      <c r="S20" s="71"/>
    </row>
    <row r="21" spans="1:19" ht="34.5" customHeight="1" x14ac:dyDescent="0.3">
      <c r="A21" s="3" t="s">
        <v>31</v>
      </c>
      <c r="B21" s="69" t="s">
        <v>32</v>
      </c>
      <c r="C21" s="70"/>
      <c r="D21" s="70"/>
      <c r="E21" s="70"/>
      <c r="F21" s="70"/>
      <c r="G21" s="70"/>
      <c r="H21" s="70"/>
      <c r="I21" s="70"/>
      <c r="J21" s="70"/>
      <c r="K21" s="71"/>
      <c r="L21" s="4">
        <v>2</v>
      </c>
      <c r="M21" s="4"/>
      <c r="N21" s="73"/>
      <c r="O21" s="70"/>
      <c r="P21" s="70"/>
      <c r="Q21" s="70"/>
      <c r="R21" s="70"/>
      <c r="S21" s="71"/>
    </row>
    <row r="22" spans="1:19" ht="34.5" customHeight="1" x14ac:dyDescent="0.3">
      <c r="A22" s="3" t="s">
        <v>33</v>
      </c>
      <c r="B22" s="69" t="s">
        <v>34</v>
      </c>
      <c r="C22" s="70"/>
      <c r="D22" s="70"/>
      <c r="E22" s="70"/>
      <c r="F22" s="70"/>
      <c r="G22" s="70"/>
      <c r="H22" s="70"/>
      <c r="I22" s="70"/>
      <c r="J22" s="70"/>
      <c r="K22" s="71"/>
      <c r="L22" s="4">
        <v>2</v>
      </c>
      <c r="M22" s="4"/>
      <c r="N22" s="73"/>
      <c r="O22" s="70"/>
      <c r="P22" s="70"/>
      <c r="Q22" s="70"/>
      <c r="R22" s="70"/>
      <c r="S22" s="71"/>
    </row>
    <row r="23" spans="1:19" ht="34.5" customHeight="1" x14ac:dyDescent="0.3">
      <c r="A23" s="3" t="s">
        <v>35</v>
      </c>
      <c r="B23" s="69" t="s">
        <v>36</v>
      </c>
      <c r="C23" s="70"/>
      <c r="D23" s="70"/>
      <c r="E23" s="70"/>
      <c r="F23" s="70"/>
      <c r="G23" s="70"/>
      <c r="H23" s="70"/>
      <c r="I23" s="70"/>
      <c r="J23" s="70"/>
      <c r="K23" s="71"/>
      <c r="L23" s="4">
        <v>2</v>
      </c>
      <c r="M23" s="4"/>
      <c r="N23" s="73"/>
      <c r="O23" s="70"/>
      <c r="P23" s="70"/>
      <c r="Q23" s="70"/>
      <c r="R23" s="70"/>
      <c r="S23" s="71"/>
    </row>
    <row r="24" spans="1:19" ht="34.5" customHeight="1" x14ac:dyDescent="0.3">
      <c r="A24" s="3" t="s">
        <v>37</v>
      </c>
      <c r="B24" s="69" t="s">
        <v>38</v>
      </c>
      <c r="C24" s="70"/>
      <c r="D24" s="70"/>
      <c r="E24" s="70"/>
      <c r="F24" s="70"/>
      <c r="G24" s="70"/>
      <c r="H24" s="70"/>
      <c r="I24" s="70"/>
      <c r="J24" s="70"/>
      <c r="K24" s="71"/>
      <c r="L24" s="4">
        <v>2</v>
      </c>
      <c r="M24" s="4"/>
      <c r="N24" s="73"/>
      <c r="O24" s="70"/>
      <c r="P24" s="70"/>
      <c r="Q24" s="70"/>
      <c r="R24" s="70"/>
      <c r="S24" s="71"/>
    </row>
    <row r="25" spans="1:19" ht="34.5" customHeight="1" x14ac:dyDescent="0.3">
      <c r="A25" s="3" t="s">
        <v>39</v>
      </c>
      <c r="B25" s="69" t="s">
        <v>40</v>
      </c>
      <c r="C25" s="70"/>
      <c r="D25" s="70"/>
      <c r="E25" s="70"/>
      <c r="F25" s="70"/>
      <c r="G25" s="70"/>
      <c r="H25" s="70"/>
      <c r="I25" s="70"/>
      <c r="J25" s="70"/>
      <c r="K25" s="71"/>
      <c r="L25" s="4">
        <v>2</v>
      </c>
      <c r="M25" s="4"/>
      <c r="N25" s="73"/>
      <c r="O25" s="70"/>
      <c r="P25" s="70"/>
      <c r="Q25" s="70"/>
      <c r="R25" s="70"/>
      <c r="S25" s="71"/>
    </row>
    <row r="26" spans="1:19" ht="34.5" customHeight="1" x14ac:dyDescent="0.3">
      <c r="A26" s="3" t="s">
        <v>41</v>
      </c>
      <c r="B26" s="69" t="s">
        <v>42</v>
      </c>
      <c r="C26" s="70"/>
      <c r="D26" s="70"/>
      <c r="E26" s="70"/>
      <c r="F26" s="70"/>
      <c r="G26" s="70"/>
      <c r="H26" s="70"/>
      <c r="I26" s="70"/>
      <c r="J26" s="70"/>
      <c r="K26" s="71"/>
      <c r="L26" s="4">
        <v>2</v>
      </c>
      <c r="M26" s="4"/>
      <c r="N26" s="73"/>
      <c r="O26" s="70"/>
      <c r="P26" s="70"/>
      <c r="Q26" s="70"/>
      <c r="R26" s="70"/>
      <c r="S26" s="71"/>
    </row>
    <row r="27" spans="1:19" ht="34.5" customHeight="1" x14ac:dyDescent="0.3">
      <c r="A27" s="3" t="s">
        <v>43</v>
      </c>
      <c r="B27" s="69" t="s">
        <v>44</v>
      </c>
      <c r="C27" s="70"/>
      <c r="D27" s="70"/>
      <c r="E27" s="70"/>
      <c r="F27" s="70"/>
      <c r="G27" s="70"/>
      <c r="H27" s="70"/>
      <c r="I27" s="70"/>
      <c r="J27" s="70"/>
      <c r="K27" s="71"/>
      <c r="L27" s="4">
        <v>2</v>
      </c>
      <c r="M27" s="4"/>
      <c r="N27" s="73"/>
      <c r="O27" s="70"/>
      <c r="P27" s="70"/>
      <c r="Q27" s="70"/>
      <c r="R27" s="70"/>
      <c r="S27" s="71"/>
    </row>
    <row r="28" spans="1:19" ht="34.5" customHeight="1" x14ac:dyDescent="0.3">
      <c r="A28" s="3" t="s">
        <v>45</v>
      </c>
      <c r="B28" s="69" t="s">
        <v>46</v>
      </c>
      <c r="C28" s="70"/>
      <c r="D28" s="70"/>
      <c r="E28" s="70"/>
      <c r="F28" s="70"/>
      <c r="G28" s="70"/>
      <c r="H28" s="70"/>
      <c r="I28" s="70"/>
      <c r="J28" s="70"/>
      <c r="K28" s="71"/>
      <c r="L28" s="4">
        <v>2</v>
      </c>
      <c r="M28" s="4"/>
      <c r="N28" s="72"/>
      <c r="O28" s="70"/>
      <c r="P28" s="70"/>
      <c r="Q28" s="70"/>
      <c r="R28" s="70"/>
      <c r="S28" s="71"/>
    </row>
    <row r="29" spans="1:19" ht="34.5" customHeight="1" x14ac:dyDescent="0.3">
      <c r="A29" s="3" t="s">
        <v>47</v>
      </c>
      <c r="B29" s="69" t="s">
        <v>48</v>
      </c>
      <c r="C29" s="70"/>
      <c r="D29" s="70"/>
      <c r="E29" s="70"/>
      <c r="F29" s="70"/>
      <c r="G29" s="70"/>
      <c r="H29" s="70"/>
      <c r="I29" s="70"/>
      <c r="J29" s="70"/>
      <c r="K29" s="71"/>
      <c r="L29" s="4">
        <v>2</v>
      </c>
      <c r="M29" s="4"/>
      <c r="N29" s="73"/>
      <c r="O29" s="70"/>
      <c r="P29" s="70"/>
      <c r="Q29" s="70"/>
      <c r="R29" s="70"/>
      <c r="S29" s="71"/>
    </row>
    <row r="30" spans="1:19" ht="34.5" customHeight="1" x14ac:dyDescent="0.3">
      <c r="A30" s="3" t="s">
        <v>49</v>
      </c>
      <c r="B30" s="69" t="s">
        <v>50</v>
      </c>
      <c r="C30" s="70"/>
      <c r="D30" s="70"/>
      <c r="E30" s="70"/>
      <c r="F30" s="70"/>
      <c r="G30" s="70"/>
      <c r="H30" s="70"/>
      <c r="I30" s="70"/>
      <c r="J30" s="70"/>
      <c r="K30" s="71"/>
      <c r="L30" s="4">
        <v>2</v>
      </c>
      <c r="M30" s="4"/>
      <c r="N30" s="73"/>
      <c r="O30" s="70"/>
      <c r="P30" s="70"/>
      <c r="Q30" s="70"/>
      <c r="R30" s="70"/>
      <c r="S30" s="71"/>
    </row>
    <row r="31" spans="1:19" ht="34.5" customHeight="1" x14ac:dyDescent="0.3">
      <c r="A31" s="3" t="s">
        <v>51</v>
      </c>
      <c r="B31" s="69" t="s">
        <v>52</v>
      </c>
      <c r="C31" s="70"/>
      <c r="D31" s="70"/>
      <c r="E31" s="70"/>
      <c r="F31" s="70"/>
      <c r="G31" s="70"/>
      <c r="H31" s="70"/>
      <c r="I31" s="70"/>
      <c r="J31" s="70"/>
      <c r="K31" s="71"/>
      <c r="L31" s="4">
        <v>2</v>
      </c>
      <c r="M31" s="4"/>
      <c r="N31" s="73"/>
      <c r="O31" s="70"/>
      <c r="P31" s="70"/>
      <c r="Q31" s="70"/>
      <c r="R31" s="70"/>
      <c r="S31" s="71"/>
    </row>
    <row r="32" spans="1:19" ht="34.5" customHeight="1" x14ac:dyDescent="0.3">
      <c r="A32" s="3" t="s">
        <v>53</v>
      </c>
      <c r="B32" s="69" t="s">
        <v>54</v>
      </c>
      <c r="C32" s="70"/>
      <c r="D32" s="70"/>
      <c r="E32" s="70"/>
      <c r="F32" s="70"/>
      <c r="G32" s="70"/>
      <c r="H32" s="70"/>
      <c r="I32" s="70"/>
      <c r="J32" s="70"/>
      <c r="K32" s="71"/>
      <c r="L32" s="4">
        <v>2</v>
      </c>
      <c r="M32" s="4"/>
      <c r="N32" s="73"/>
      <c r="O32" s="70"/>
      <c r="P32" s="70"/>
      <c r="Q32" s="70"/>
      <c r="R32" s="70"/>
      <c r="S32" s="71"/>
    </row>
    <row r="33" spans="1:255" ht="34.5" customHeight="1" x14ac:dyDescent="0.3">
      <c r="A33" s="3" t="s">
        <v>55</v>
      </c>
      <c r="B33" s="69" t="s">
        <v>56</v>
      </c>
      <c r="C33" s="70"/>
      <c r="D33" s="70"/>
      <c r="E33" s="70"/>
      <c r="F33" s="70"/>
      <c r="G33" s="70"/>
      <c r="H33" s="70"/>
      <c r="I33" s="70"/>
      <c r="J33" s="70"/>
      <c r="K33" s="71"/>
      <c r="L33" s="4">
        <v>2</v>
      </c>
      <c r="M33" s="4"/>
      <c r="N33" s="73"/>
      <c r="O33" s="70"/>
      <c r="P33" s="70"/>
      <c r="Q33" s="70"/>
      <c r="R33" s="70"/>
      <c r="S33" s="71"/>
    </row>
    <row r="34" spans="1:255" ht="54.75" customHeight="1" x14ac:dyDescent="0.3">
      <c r="A34" s="3" t="s">
        <v>57</v>
      </c>
      <c r="B34" s="69" t="s">
        <v>58</v>
      </c>
      <c r="C34" s="70"/>
      <c r="D34" s="70"/>
      <c r="E34" s="70"/>
      <c r="F34" s="70"/>
      <c r="G34" s="70"/>
      <c r="H34" s="70"/>
      <c r="I34" s="70"/>
      <c r="J34" s="70"/>
      <c r="K34" s="71"/>
      <c r="L34" s="4">
        <v>2</v>
      </c>
      <c r="M34" s="4"/>
      <c r="N34" s="72"/>
      <c r="O34" s="70"/>
      <c r="P34" s="70"/>
      <c r="Q34" s="70"/>
      <c r="R34" s="70"/>
      <c r="S34" s="71"/>
    </row>
    <row r="35" spans="1:255" ht="14.25" customHeight="1" x14ac:dyDescent="0.3">
      <c r="A35" s="5"/>
      <c r="B35" s="74" t="s">
        <v>59</v>
      </c>
      <c r="C35" s="70"/>
      <c r="D35" s="70"/>
      <c r="E35" s="70"/>
      <c r="F35" s="70"/>
      <c r="G35" s="70"/>
      <c r="H35" s="70"/>
      <c r="I35" s="70"/>
      <c r="J35" s="70"/>
      <c r="K35" s="71"/>
      <c r="L35" s="6">
        <f t="shared" ref="L35:M35" si="0">SUM(L10:L34)</f>
        <v>46</v>
      </c>
      <c r="M35" s="6">
        <f t="shared" si="0"/>
        <v>0</v>
      </c>
      <c r="N35" s="79" t="s">
        <v>12</v>
      </c>
      <c r="O35" s="80"/>
      <c r="P35" s="80"/>
      <c r="Q35" s="80"/>
      <c r="R35" s="80"/>
      <c r="S35" s="81"/>
    </row>
    <row r="36" spans="1:255" ht="27" customHeight="1" x14ac:dyDescent="0.3">
      <c r="A36" s="7">
        <v>1.2</v>
      </c>
      <c r="B36" s="74" t="s">
        <v>60</v>
      </c>
      <c r="C36" s="70"/>
      <c r="D36" s="70"/>
      <c r="E36" s="70"/>
      <c r="F36" s="70"/>
      <c r="G36" s="70"/>
      <c r="H36" s="70"/>
      <c r="I36" s="70"/>
      <c r="J36" s="70"/>
      <c r="K36" s="71"/>
      <c r="L36" s="2" t="s">
        <v>10</v>
      </c>
      <c r="M36" s="2" t="s">
        <v>61</v>
      </c>
      <c r="N36" s="82"/>
      <c r="O36" s="83"/>
      <c r="P36" s="83"/>
      <c r="Q36" s="83"/>
      <c r="R36" s="83"/>
      <c r="S36" s="84"/>
    </row>
    <row r="37" spans="1:255" ht="36" customHeight="1" x14ac:dyDescent="0.3">
      <c r="A37" s="3" t="s">
        <v>62</v>
      </c>
      <c r="B37" s="69" t="s">
        <v>63</v>
      </c>
      <c r="C37" s="70"/>
      <c r="D37" s="70"/>
      <c r="E37" s="70"/>
      <c r="F37" s="70"/>
      <c r="G37" s="70"/>
      <c r="H37" s="70"/>
      <c r="I37" s="70"/>
      <c r="J37" s="70"/>
      <c r="K37" s="71"/>
      <c r="L37" s="4">
        <v>2</v>
      </c>
      <c r="M37" s="8"/>
      <c r="N37" s="73"/>
      <c r="O37" s="70"/>
      <c r="P37" s="70"/>
      <c r="Q37" s="70"/>
      <c r="R37" s="70"/>
      <c r="S37" s="71"/>
    </row>
    <row r="38" spans="1:255" ht="36" customHeight="1" x14ac:dyDescent="0.3">
      <c r="A38" s="3" t="s">
        <v>64</v>
      </c>
      <c r="B38" s="69" t="s">
        <v>65</v>
      </c>
      <c r="C38" s="70"/>
      <c r="D38" s="70"/>
      <c r="E38" s="70"/>
      <c r="F38" s="70"/>
      <c r="G38" s="70"/>
      <c r="H38" s="70"/>
      <c r="I38" s="70"/>
      <c r="J38" s="70"/>
      <c r="K38" s="71"/>
      <c r="L38" s="4">
        <v>2</v>
      </c>
      <c r="M38" s="8"/>
      <c r="N38" s="73"/>
      <c r="O38" s="70"/>
      <c r="P38" s="70"/>
      <c r="Q38" s="70"/>
      <c r="R38" s="70"/>
      <c r="S38" s="71"/>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c r="GN38" s="9"/>
      <c r="GO38" s="9"/>
      <c r="GP38" s="9"/>
      <c r="GQ38" s="9"/>
      <c r="GR38" s="9"/>
      <c r="GS38" s="9"/>
      <c r="GT38" s="9"/>
      <c r="GU38" s="9"/>
      <c r="GV38" s="9"/>
      <c r="GW38" s="9"/>
      <c r="GX38" s="9"/>
      <c r="GY38" s="9"/>
      <c r="GZ38" s="9"/>
      <c r="HA38" s="9"/>
      <c r="HB38" s="9"/>
      <c r="HC38" s="9"/>
      <c r="HD38" s="9"/>
      <c r="HE38" s="9"/>
      <c r="HF38" s="9"/>
      <c r="HG38" s="9"/>
      <c r="HH38" s="9"/>
      <c r="HI38" s="9"/>
      <c r="HJ38" s="9"/>
      <c r="HK38" s="9"/>
      <c r="HL38" s="9"/>
      <c r="HM38" s="9"/>
      <c r="HN38" s="9"/>
      <c r="HO38" s="9"/>
      <c r="HP38" s="9"/>
      <c r="HQ38" s="9"/>
      <c r="HR38" s="9"/>
      <c r="HS38" s="9"/>
      <c r="HT38" s="9"/>
      <c r="HU38" s="9"/>
      <c r="HV38" s="9"/>
      <c r="HW38" s="9"/>
      <c r="HX38" s="9"/>
      <c r="HY38" s="9"/>
      <c r="HZ38" s="9"/>
      <c r="IA38" s="9"/>
      <c r="IB38" s="9"/>
      <c r="IC38" s="9"/>
      <c r="ID38" s="9"/>
      <c r="IE38" s="9"/>
      <c r="IF38" s="9"/>
      <c r="IG38" s="9"/>
      <c r="IH38" s="9"/>
      <c r="II38" s="9"/>
      <c r="IJ38" s="9"/>
      <c r="IK38" s="9"/>
      <c r="IL38" s="9"/>
      <c r="IM38" s="9"/>
      <c r="IN38" s="9"/>
      <c r="IO38" s="9"/>
      <c r="IP38" s="9"/>
      <c r="IQ38" s="9"/>
      <c r="IR38" s="9"/>
      <c r="IS38" s="9"/>
      <c r="IT38" s="9"/>
      <c r="IU38" s="9"/>
    </row>
    <row r="39" spans="1:255" ht="49.5" customHeight="1" x14ac:dyDescent="0.3">
      <c r="A39" s="3" t="s">
        <v>66</v>
      </c>
      <c r="B39" s="69" t="s">
        <v>67</v>
      </c>
      <c r="C39" s="70"/>
      <c r="D39" s="70"/>
      <c r="E39" s="70"/>
      <c r="F39" s="70"/>
      <c r="G39" s="70"/>
      <c r="H39" s="70"/>
      <c r="I39" s="70"/>
      <c r="J39" s="70"/>
      <c r="K39" s="71"/>
      <c r="L39" s="4">
        <v>2</v>
      </c>
      <c r="M39" s="8"/>
      <c r="N39" s="72"/>
      <c r="O39" s="70"/>
      <c r="P39" s="70"/>
      <c r="Q39" s="70"/>
      <c r="R39" s="70"/>
      <c r="S39" s="71"/>
    </row>
    <row r="40" spans="1:255" ht="54" customHeight="1" x14ac:dyDescent="0.3">
      <c r="A40" s="3" t="s">
        <v>68</v>
      </c>
      <c r="B40" s="69" t="s">
        <v>69</v>
      </c>
      <c r="C40" s="70"/>
      <c r="D40" s="70"/>
      <c r="E40" s="70"/>
      <c r="F40" s="70"/>
      <c r="G40" s="70"/>
      <c r="H40" s="70"/>
      <c r="I40" s="70"/>
      <c r="J40" s="70"/>
      <c r="K40" s="71"/>
      <c r="L40" s="4">
        <v>2</v>
      </c>
      <c r="M40" s="8"/>
      <c r="N40" s="72"/>
      <c r="O40" s="70"/>
      <c r="P40" s="70"/>
      <c r="Q40" s="70"/>
      <c r="R40" s="70"/>
      <c r="S40" s="71"/>
    </row>
    <row r="41" spans="1:255" ht="46.5" customHeight="1" x14ac:dyDescent="0.3">
      <c r="A41" s="3" t="s">
        <v>70</v>
      </c>
      <c r="B41" s="69" t="s">
        <v>71</v>
      </c>
      <c r="C41" s="70"/>
      <c r="D41" s="70"/>
      <c r="E41" s="70"/>
      <c r="F41" s="70"/>
      <c r="G41" s="70"/>
      <c r="H41" s="70"/>
      <c r="I41" s="70"/>
      <c r="J41" s="70"/>
      <c r="K41" s="71"/>
      <c r="L41" s="4">
        <v>2</v>
      </c>
      <c r="M41" s="8"/>
      <c r="N41" s="72"/>
      <c r="O41" s="70"/>
      <c r="P41" s="70"/>
      <c r="Q41" s="70"/>
      <c r="R41" s="70"/>
      <c r="S41" s="71"/>
    </row>
    <row r="42" spans="1:255" ht="36" customHeight="1" x14ac:dyDescent="0.3">
      <c r="A42" s="3" t="s">
        <v>72</v>
      </c>
      <c r="B42" s="69" t="s">
        <v>73</v>
      </c>
      <c r="C42" s="70"/>
      <c r="D42" s="70"/>
      <c r="E42" s="70"/>
      <c r="F42" s="70"/>
      <c r="G42" s="70"/>
      <c r="H42" s="70"/>
      <c r="I42" s="70"/>
      <c r="J42" s="70"/>
      <c r="K42" s="71"/>
      <c r="L42" s="4">
        <v>2</v>
      </c>
      <c r="M42" s="4"/>
      <c r="N42" s="73"/>
      <c r="O42" s="70"/>
      <c r="P42" s="70"/>
      <c r="Q42" s="70"/>
      <c r="R42" s="70"/>
      <c r="S42" s="71"/>
    </row>
    <row r="43" spans="1:255" ht="36" customHeight="1" x14ac:dyDescent="0.3">
      <c r="A43" s="3" t="s">
        <v>74</v>
      </c>
      <c r="B43" s="69" t="s">
        <v>75</v>
      </c>
      <c r="C43" s="70"/>
      <c r="D43" s="70"/>
      <c r="E43" s="70"/>
      <c r="F43" s="70"/>
      <c r="G43" s="70"/>
      <c r="H43" s="70"/>
      <c r="I43" s="70"/>
      <c r="J43" s="70"/>
      <c r="K43" s="71"/>
      <c r="L43" s="4">
        <v>2</v>
      </c>
      <c r="M43" s="4"/>
      <c r="N43" s="73"/>
      <c r="O43" s="70"/>
      <c r="P43" s="70"/>
      <c r="Q43" s="70"/>
      <c r="R43" s="70"/>
      <c r="S43" s="71"/>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HQ43" s="9"/>
      <c r="HR43" s="9"/>
      <c r="HS43" s="9"/>
      <c r="HT43" s="9"/>
      <c r="HU43" s="9"/>
      <c r="HV43" s="9"/>
      <c r="HW43" s="9"/>
      <c r="HX43" s="9"/>
      <c r="HY43" s="9"/>
      <c r="HZ43" s="9"/>
      <c r="IA43" s="9"/>
      <c r="IB43" s="9"/>
      <c r="IC43" s="9"/>
      <c r="ID43" s="9"/>
      <c r="IE43" s="9"/>
      <c r="IF43" s="9"/>
      <c r="IG43" s="9"/>
      <c r="IH43" s="9"/>
      <c r="II43" s="9"/>
      <c r="IJ43" s="9"/>
      <c r="IK43" s="9"/>
      <c r="IL43" s="9"/>
      <c r="IM43" s="9"/>
      <c r="IN43" s="9"/>
      <c r="IO43" s="9"/>
      <c r="IP43" s="9"/>
      <c r="IQ43" s="9"/>
      <c r="IR43" s="9"/>
      <c r="IS43" s="9"/>
      <c r="IT43" s="9"/>
      <c r="IU43" s="9"/>
    </row>
    <row r="44" spans="1:255" ht="63.75" customHeight="1" x14ac:dyDescent="0.3">
      <c r="A44" s="3" t="s">
        <v>76</v>
      </c>
      <c r="B44" s="69" t="s">
        <v>77</v>
      </c>
      <c r="C44" s="70"/>
      <c r="D44" s="70"/>
      <c r="E44" s="70"/>
      <c r="F44" s="70"/>
      <c r="G44" s="70"/>
      <c r="H44" s="70"/>
      <c r="I44" s="70"/>
      <c r="J44" s="70"/>
      <c r="K44" s="71"/>
      <c r="L44" s="4">
        <v>2</v>
      </c>
      <c r="M44" s="8"/>
      <c r="N44" s="72"/>
      <c r="O44" s="70"/>
      <c r="P44" s="70"/>
      <c r="Q44" s="70"/>
      <c r="R44" s="70"/>
      <c r="S44" s="71"/>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row>
    <row r="45" spans="1:255" ht="36" customHeight="1" x14ac:dyDescent="0.3">
      <c r="A45" s="3" t="s">
        <v>78</v>
      </c>
      <c r="B45" s="69" t="s">
        <v>79</v>
      </c>
      <c r="C45" s="70"/>
      <c r="D45" s="70"/>
      <c r="E45" s="70"/>
      <c r="F45" s="70"/>
      <c r="G45" s="70"/>
      <c r="H45" s="70"/>
      <c r="I45" s="70"/>
      <c r="J45" s="70"/>
      <c r="K45" s="71"/>
      <c r="L45" s="4">
        <v>2</v>
      </c>
      <c r="M45" s="8"/>
      <c r="N45" s="72"/>
      <c r="O45" s="70"/>
      <c r="P45" s="70"/>
      <c r="Q45" s="70"/>
      <c r="R45" s="70"/>
      <c r="S45" s="71"/>
    </row>
    <row r="46" spans="1:255" ht="36" customHeight="1" x14ac:dyDescent="0.3">
      <c r="A46" s="3" t="s">
        <v>80</v>
      </c>
      <c r="B46" s="69" t="s">
        <v>81</v>
      </c>
      <c r="C46" s="70"/>
      <c r="D46" s="70"/>
      <c r="E46" s="70"/>
      <c r="F46" s="70"/>
      <c r="G46" s="70"/>
      <c r="H46" s="70"/>
      <c r="I46" s="70"/>
      <c r="J46" s="70"/>
      <c r="K46" s="71"/>
      <c r="L46" s="4">
        <v>2</v>
      </c>
      <c r="M46" s="8"/>
      <c r="N46" s="73"/>
      <c r="O46" s="70"/>
      <c r="P46" s="70"/>
      <c r="Q46" s="70"/>
      <c r="R46" s="70"/>
      <c r="S46" s="71"/>
    </row>
    <row r="47" spans="1:255" ht="36" customHeight="1" x14ac:dyDescent="0.3">
      <c r="A47" s="3" t="s">
        <v>82</v>
      </c>
      <c r="B47" s="69" t="s">
        <v>83</v>
      </c>
      <c r="C47" s="70"/>
      <c r="D47" s="70"/>
      <c r="E47" s="70"/>
      <c r="F47" s="70"/>
      <c r="G47" s="70"/>
      <c r="H47" s="70"/>
      <c r="I47" s="70"/>
      <c r="J47" s="70"/>
      <c r="K47" s="71"/>
      <c r="L47" s="4">
        <v>2</v>
      </c>
      <c r="M47" s="8"/>
      <c r="N47" s="72"/>
      <c r="O47" s="70"/>
      <c r="P47" s="70"/>
      <c r="Q47" s="70"/>
      <c r="R47" s="70"/>
      <c r="S47" s="71"/>
    </row>
    <row r="48" spans="1:255" ht="36" customHeight="1" x14ac:dyDescent="0.3">
      <c r="A48" s="3" t="s">
        <v>84</v>
      </c>
      <c r="B48" s="69" t="s">
        <v>85</v>
      </c>
      <c r="C48" s="70"/>
      <c r="D48" s="70"/>
      <c r="E48" s="70"/>
      <c r="F48" s="70"/>
      <c r="G48" s="70"/>
      <c r="H48" s="70"/>
      <c r="I48" s="70"/>
      <c r="J48" s="70"/>
      <c r="K48" s="71"/>
      <c r="L48" s="4">
        <v>2</v>
      </c>
      <c r="M48" s="4"/>
      <c r="N48" s="73"/>
      <c r="O48" s="70"/>
      <c r="P48" s="70"/>
      <c r="Q48" s="70"/>
      <c r="R48" s="70"/>
      <c r="S48" s="71"/>
    </row>
    <row r="49" spans="1:19" ht="36" customHeight="1" x14ac:dyDescent="0.3">
      <c r="A49" s="3" t="s">
        <v>86</v>
      </c>
      <c r="B49" s="69" t="s">
        <v>87</v>
      </c>
      <c r="C49" s="70"/>
      <c r="D49" s="70"/>
      <c r="E49" s="70"/>
      <c r="F49" s="70"/>
      <c r="G49" s="70"/>
      <c r="H49" s="70"/>
      <c r="I49" s="70"/>
      <c r="J49" s="70"/>
      <c r="K49" s="71"/>
      <c r="L49" s="4">
        <v>2</v>
      </c>
      <c r="M49" s="8"/>
      <c r="N49" s="72"/>
      <c r="O49" s="70"/>
      <c r="P49" s="70"/>
      <c r="Q49" s="70"/>
      <c r="R49" s="70"/>
      <c r="S49" s="71"/>
    </row>
    <row r="50" spans="1:19" ht="36" customHeight="1" x14ac:dyDescent="0.3">
      <c r="A50" s="3" t="s">
        <v>88</v>
      </c>
      <c r="B50" s="69" t="s">
        <v>89</v>
      </c>
      <c r="C50" s="70"/>
      <c r="D50" s="70"/>
      <c r="E50" s="70"/>
      <c r="F50" s="70"/>
      <c r="G50" s="70"/>
      <c r="H50" s="70"/>
      <c r="I50" s="70"/>
      <c r="J50" s="70"/>
      <c r="K50" s="71"/>
      <c r="L50" s="4">
        <v>2</v>
      </c>
      <c r="M50" s="8"/>
      <c r="N50" s="73"/>
      <c r="O50" s="70"/>
      <c r="P50" s="70"/>
      <c r="Q50" s="70"/>
      <c r="R50" s="70"/>
      <c r="S50" s="71"/>
    </row>
    <row r="51" spans="1:19" ht="36" customHeight="1" x14ac:dyDescent="0.3">
      <c r="A51" s="3" t="s">
        <v>90</v>
      </c>
      <c r="B51" s="69" t="s">
        <v>91</v>
      </c>
      <c r="C51" s="70"/>
      <c r="D51" s="70"/>
      <c r="E51" s="70"/>
      <c r="F51" s="70"/>
      <c r="G51" s="70"/>
      <c r="H51" s="70"/>
      <c r="I51" s="70"/>
      <c r="J51" s="70"/>
      <c r="K51" s="71"/>
      <c r="L51" s="4">
        <v>2</v>
      </c>
      <c r="M51" s="8"/>
      <c r="N51" s="73"/>
      <c r="O51" s="70"/>
      <c r="P51" s="70"/>
      <c r="Q51" s="70"/>
      <c r="R51" s="70"/>
      <c r="S51" s="71"/>
    </row>
    <row r="52" spans="1:19" ht="12.75" customHeight="1" x14ac:dyDescent="0.3">
      <c r="A52" s="5"/>
      <c r="B52" s="74" t="s">
        <v>92</v>
      </c>
      <c r="C52" s="70"/>
      <c r="D52" s="70"/>
      <c r="E52" s="70"/>
      <c r="F52" s="70"/>
      <c r="G52" s="70"/>
      <c r="H52" s="70"/>
      <c r="I52" s="70"/>
      <c r="J52" s="70"/>
      <c r="K52" s="71"/>
      <c r="L52" s="7">
        <f t="shared" ref="L52:M52" si="1">SUM(L37:L51)</f>
        <v>30</v>
      </c>
      <c r="M52" s="7">
        <f t="shared" si="1"/>
        <v>0</v>
      </c>
      <c r="N52" s="79" t="s">
        <v>12</v>
      </c>
      <c r="O52" s="80"/>
      <c r="P52" s="80"/>
      <c r="Q52" s="80"/>
      <c r="R52" s="80"/>
      <c r="S52" s="81"/>
    </row>
    <row r="53" spans="1:19" ht="24" customHeight="1" x14ac:dyDescent="0.3">
      <c r="A53" s="1" t="s">
        <v>93</v>
      </c>
      <c r="B53" s="77" t="s">
        <v>94</v>
      </c>
      <c r="C53" s="70"/>
      <c r="D53" s="70"/>
      <c r="E53" s="70"/>
      <c r="F53" s="70"/>
      <c r="G53" s="70"/>
      <c r="H53" s="70"/>
      <c r="I53" s="70"/>
      <c r="J53" s="70"/>
      <c r="K53" s="71"/>
      <c r="L53" s="2" t="s">
        <v>10</v>
      </c>
      <c r="M53" s="2" t="s">
        <v>61</v>
      </c>
      <c r="N53" s="82"/>
      <c r="O53" s="83"/>
      <c r="P53" s="83"/>
      <c r="Q53" s="83"/>
      <c r="R53" s="83"/>
      <c r="S53" s="84"/>
    </row>
    <row r="54" spans="1:19" ht="30" customHeight="1" x14ac:dyDescent="0.3">
      <c r="A54" s="3" t="s">
        <v>95</v>
      </c>
      <c r="B54" s="78" t="s">
        <v>96</v>
      </c>
      <c r="C54" s="70"/>
      <c r="D54" s="70"/>
      <c r="E54" s="70"/>
      <c r="F54" s="70"/>
      <c r="G54" s="70"/>
      <c r="H54" s="70"/>
      <c r="I54" s="70"/>
      <c r="J54" s="70"/>
      <c r="K54" s="71"/>
      <c r="L54" s="4">
        <v>2</v>
      </c>
      <c r="M54" s="8"/>
      <c r="N54" s="75"/>
      <c r="O54" s="70"/>
      <c r="P54" s="70"/>
      <c r="Q54" s="70"/>
      <c r="R54" s="70"/>
      <c r="S54" s="71"/>
    </row>
    <row r="55" spans="1:19" ht="30" customHeight="1" x14ac:dyDescent="0.3">
      <c r="A55" s="3" t="s">
        <v>97</v>
      </c>
      <c r="B55" s="78" t="s">
        <v>98</v>
      </c>
      <c r="C55" s="70"/>
      <c r="D55" s="70"/>
      <c r="E55" s="70"/>
      <c r="F55" s="70"/>
      <c r="G55" s="70"/>
      <c r="H55" s="70"/>
      <c r="I55" s="70"/>
      <c r="J55" s="70"/>
      <c r="K55" s="71"/>
      <c r="L55" s="4">
        <v>2</v>
      </c>
      <c r="M55" s="8"/>
      <c r="N55" s="92"/>
      <c r="O55" s="70"/>
      <c r="P55" s="70"/>
      <c r="Q55" s="70"/>
      <c r="R55" s="70"/>
      <c r="S55" s="71"/>
    </row>
    <row r="56" spans="1:19" ht="30" customHeight="1" x14ac:dyDescent="0.3">
      <c r="A56" s="3" t="s">
        <v>99</v>
      </c>
      <c r="B56" s="78" t="s">
        <v>100</v>
      </c>
      <c r="C56" s="70"/>
      <c r="D56" s="70"/>
      <c r="E56" s="70"/>
      <c r="F56" s="70"/>
      <c r="G56" s="70"/>
      <c r="H56" s="70"/>
      <c r="I56" s="70"/>
      <c r="J56" s="70"/>
      <c r="K56" s="71"/>
      <c r="L56" s="4">
        <v>2</v>
      </c>
      <c r="M56" s="8"/>
      <c r="N56" s="75"/>
      <c r="O56" s="70"/>
      <c r="P56" s="70"/>
      <c r="Q56" s="70"/>
      <c r="R56" s="70"/>
      <c r="S56" s="71"/>
    </row>
    <row r="57" spans="1:19" ht="30" customHeight="1" x14ac:dyDescent="0.3">
      <c r="A57" s="3" t="s">
        <v>101</v>
      </c>
      <c r="B57" s="78" t="s">
        <v>460</v>
      </c>
      <c r="C57" s="70"/>
      <c r="D57" s="70"/>
      <c r="E57" s="70"/>
      <c r="F57" s="70"/>
      <c r="G57" s="70"/>
      <c r="H57" s="70"/>
      <c r="I57" s="70"/>
      <c r="J57" s="70"/>
      <c r="K57" s="71"/>
      <c r="L57" s="4">
        <v>2</v>
      </c>
      <c r="M57" s="8"/>
      <c r="N57" s="72"/>
      <c r="O57" s="70"/>
      <c r="P57" s="70"/>
      <c r="Q57" s="70"/>
      <c r="R57" s="70"/>
      <c r="S57" s="71"/>
    </row>
    <row r="58" spans="1:19" ht="12.75" customHeight="1" x14ac:dyDescent="0.3">
      <c r="A58" s="5">
        <v>0.03</v>
      </c>
      <c r="B58" s="77" t="s">
        <v>102</v>
      </c>
      <c r="C58" s="70"/>
      <c r="D58" s="70"/>
      <c r="E58" s="70"/>
      <c r="F58" s="70"/>
      <c r="G58" s="70"/>
      <c r="H58" s="70"/>
      <c r="I58" s="70"/>
      <c r="J58" s="70"/>
      <c r="K58" s="71"/>
      <c r="L58" s="7">
        <f t="shared" ref="L58:M58" si="2">SUM(L54:L57)</f>
        <v>8</v>
      </c>
      <c r="M58" s="7">
        <f t="shared" si="2"/>
        <v>0</v>
      </c>
      <c r="N58" s="116"/>
      <c r="O58" s="80"/>
      <c r="P58" s="80"/>
      <c r="Q58" s="80"/>
      <c r="R58" s="80"/>
      <c r="S58" s="81"/>
    </row>
    <row r="59" spans="1:19" ht="12.75" customHeight="1" x14ac:dyDescent="0.3">
      <c r="A59" s="5">
        <v>0.1</v>
      </c>
      <c r="B59" s="77" t="s">
        <v>103</v>
      </c>
      <c r="C59" s="70"/>
      <c r="D59" s="70"/>
      <c r="E59" s="70"/>
      <c r="F59" s="70"/>
      <c r="G59" s="70"/>
      <c r="H59" s="70"/>
      <c r="I59" s="70"/>
      <c r="J59" s="70"/>
      <c r="K59" s="71"/>
      <c r="L59" s="10">
        <f t="shared" ref="L59:M59" si="3">L35+L52+L58</f>
        <v>84</v>
      </c>
      <c r="M59" s="10">
        <f t="shared" si="3"/>
        <v>0</v>
      </c>
      <c r="N59" s="109"/>
      <c r="O59" s="110"/>
      <c r="P59" s="110"/>
      <c r="Q59" s="110"/>
      <c r="R59" s="110"/>
      <c r="S59" s="111"/>
    </row>
    <row r="60" spans="1:19" ht="15" customHeight="1" x14ac:dyDescent="0.3">
      <c r="A60" s="1" t="s">
        <v>104</v>
      </c>
      <c r="B60" s="77" t="s">
        <v>105</v>
      </c>
      <c r="C60" s="70"/>
      <c r="D60" s="70"/>
      <c r="E60" s="70"/>
      <c r="F60" s="70"/>
      <c r="G60" s="70"/>
      <c r="H60" s="70"/>
      <c r="I60" s="70"/>
      <c r="J60" s="70"/>
      <c r="K60" s="71"/>
      <c r="L60" s="11"/>
      <c r="M60" s="8"/>
      <c r="N60" s="82"/>
      <c r="O60" s="83"/>
      <c r="P60" s="83"/>
      <c r="Q60" s="83"/>
      <c r="R60" s="83"/>
      <c r="S60" s="84"/>
    </row>
    <row r="61" spans="1:19" ht="58.5" customHeight="1" x14ac:dyDescent="0.3">
      <c r="A61" s="12" t="s">
        <v>106</v>
      </c>
      <c r="B61" s="86" t="s">
        <v>107</v>
      </c>
      <c r="C61" s="70"/>
      <c r="D61" s="70"/>
      <c r="E61" s="70"/>
      <c r="F61" s="70"/>
      <c r="G61" s="70"/>
      <c r="H61" s="70"/>
      <c r="I61" s="70"/>
      <c r="J61" s="70"/>
      <c r="K61" s="71"/>
      <c r="L61" s="13" t="s">
        <v>10</v>
      </c>
      <c r="M61" s="13" t="s">
        <v>61</v>
      </c>
      <c r="N61" s="86" t="s">
        <v>12</v>
      </c>
      <c r="O61" s="70"/>
      <c r="P61" s="70"/>
      <c r="Q61" s="70"/>
      <c r="R61" s="70"/>
      <c r="S61" s="71"/>
    </row>
    <row r="62" spans="1:19" ht="28.5" customHeight="1" x14ac:dyDescent="0.3">
      <c r="A62" s="14" t="s">
        <v>108</v>
      </c>
      <c r="B62" s="69" t="s">
        <v>109</v>
      </c>
      <c r="C62" s="70"/>
      <c r="D62" s="70"/>
      <c r="E62" s="70"/>
      <c r="F62" s="70"/>
      <c r="G62" s="70"/>
      <c r="H62" s="70"/>
      <c r="I62" s="70"/>
      <c r="J62" s="70"/>
      <c r="K62" s="71"/>
      <c r="L62" s="15">
        <v>2</v>
      </c>
      <c r="M62" s="16"/>
      <c r="N62" s="73"/>
      <c r="O62" s="70"/>
      <c r="P62" s="70"/>
      <c r="Q62" s="70"/>
      <c r="R62" s="70"/>
      <c r="S62" s="71"/>
    </row>
    <row r="63" spans="1:19" ht="28.5" customHeight="1" x14ac:dyDescent="0.3">
      <c r="A63" s="14" t="s">
        <v>110</v>
      </c>
      <c r="B63" s="69" t="s">
        <v>111</v>
      </c>
      <c r="C63" s="70"/>
      <c r="D63" s="70"/>
      <c r="E63" s="70"/>
      <c r="F63" s="70"/>
      <c r="G63" s="70"/>
      <c r="H63" s="70"/>
      <c r="I63" s="70"/>
      <c r="J63" s="70"/>
      <c r="K63" s="71"/>
      <c r="L63" s="15">
        <v>2</v>
      </c>
      <c r="M63" s="16"/>
      <c r="N63" s="75"/>
      <c r="O63" s="70"/>
      <c r="P63" s="70"/>
      <c r="Q63" s="70"/>
      <c r="R63" s="70"/>
      <c r="S63" s="71"/>
    </row>
    <row r="64" spans="1:19" ht="39" customHeight="1" x14ac:dyDescent="0.3">
      <c r="A64" s="14" t="s">
        <v>112</v>
      </c>
      <c r="B64" s="69" t="s">
        <v>113</v>
      </c>
      <c r="C64" s="70"/>
      <c r="D64" s="70"/>
      <c r="E64" s="70"/>
      <c r="F64" s="70"/>
      <c r="G64" s="70"/>
      <c r="H64" s="70"/>
      <c r="I64" s="70"/>
      <c r="J64" s="70"/>
      <c r="K64" s="71"/>
      <c r="L64" s="15">
        <v>2</v>
      </c>
      <c r="M64" s="16"/>
      <c r="N64" s="75"/>
      <c r="O64" s="70"/>
      <c r="P64" s="70"/>
      <c r="Q64" s="70"/>
      <c r="R64" s="70"/>
      <c r="S64" s="71"/>
    </row>
    <row r="65" spans="1:19" ht="40.5" customHeight="1" x14ac:dyDescent="0.3">
      <c r="A65" s="14" t="s">
        <v>114</v>
      </c>
      <c r="B65" s="69" t="s">
        <v>115</v>
      </c>
      <c r="C65" s="70"/>
      <c r="D65" s="70"/>
      <c r="E65" s="70"/>
      <c r="F65" s="70"/>
      <c r="G65" s="70"/>
      <c r="H65" s="70"/>
      <c r="I65" s="70"/>
      <c r="J65" s="70"/>
      <c r="K65" s="71"/>
      <c r="L65" s="15">
        <v>2</v>
      </c>
      <c r="M65" s="16"/>
      <c r="N65" s="73"/>
      <c r="O65" s="70"/>
      <c r="P65" s="70"/>
      <c r="Q65" s="70"/>
      <c r="R65" s="70"/>
      <c r="S65" s="71"/>
    </row>
    <row r="66" spans="1:19" ht="42.75" customHeight="1" x14ac:dyDescent="0.3">
      <c r="A66" s="14" t="s">
        <v>116</v>
      </c>
      <c r="B66" s="69" t="s">
        <v>117</v>
      </c>
      <c r="C66" s="70"/>
      <c r="D66" s="70"/>
      <c r="E66" s="70"/>
      <c r="F66" s="70"/>
      <c r="G66" s="70"/>
      <c r="H66" s="70"/>
      <c r="I66" s="70"/>
      <c r="J66" s="70"/>
      <c r="K66" s="71"/>
      <c r="L66" s="15">
        <v>2</v>
      </c>
      <c r="M66" s="16"/>
      <c r="N66" s="73"/>
      <c r="O66" s="70"/>
      <c r="P66" s="70"/>
      <c r="Q66" s="70"/>
      <c r="R66" s="70"/>
      <c r="S66" s="71"/>
    </row>
    <row r="67" spans="1:19" ht="28.5" customHeight="1" x14ac:dyDescent="0.3">
      <c r="A67" s="14" t="s">
        <v>118</v>
      </c>
      <c r="B67" s="69" t="s">
        <v>119</v>
      </c>
      <c r="C67" s="70"/>
      <c r="D67" s="70"/>
      <c r="E67" s="70"/>
      <c r="F67" s="70"/>
      <c r="G67" s="70"/>
      <c r="H67" s="70"/>
      <c r="I67" s="70"/>
      <c r="J67" s="70"/>
      <c r="K67" s="71"/>
      <c r="L67" s="15">
        <v>2</v>
      </c>
      <c r="M67" s="16"/>
      <c r="N67" s="75"/>
      <c r="O67" s="70"/>
      <c r="P67" s="70"/>
      <c r="Q67" s="70"/>
      <c r="R67" s="70"/>
      <c r="S67" s="71"/>
    </row>
    <row r="68" spans="1:19" ht="41.25" customHeight="1" x14ac:dyDescent="0.3">
      <c r="A68" s="14" t="s">
        <v>120</v>
      </c>
      <c r="B68" s="69" t="s">
        <v>121</v>
      </c>
      <c r="C68" s="70"/>
      <c r="D68" s="70"/>
      <c r="E68" s="70"/>
      <c r="F68" s="70"/>
      <c r="G68" s="70"/>
      <c r="H68" s="70"/>
      <c r="I68" s="70"/>
      <c r="J68" s="70"/>
      <c r="K68" s="71"/>
      <c r="L68" s="15">
        <v>2</v>
      </c>
      <c r="M68" s="16"/>
      <c r="N68" s="73"/>
      <c r="O68" s="70"/>
      <c r="P68" s="70"/>
      <c r="Q68" s="70"/>
      <c r="R68" s="70"/>
      <c r="S68" s="71"/>
    </row>
    <row r="69" spans="1:19" ht="28.5" customHeight="1" x14ac:dyDescent="0.3">
      <c r="A69" s="14" t="s">
        <v>122</v>
      </c>
      <c r="B69" s="69" t="s">
        <v>123</v>
      </c>
      <c r="C69" s="70"/>
      <c r="D69" s="70"/>
      <c r="E69" s="70"/>
      <c r="F69" s="70"/>
      <c r="G69" s="70"/>
      <c r="H69" s="70"/>
      <c r="I69" s="70"/>
      <c r="J69" s="70"/>
      <c r="K69" s="71"/>
      <c r="L69" s="15">
        <v>2</v>
      </c>
      <c r="M69" s="16"/>
      <c r="N69" s="75"/>
      <c r="O69" s="70"/>
      <c r="P69" s="70"/>
      <c r="Q69" s="70"/>
      <c r="R69" s="70"/>
      <c r="S69" s="71"/>
    </row>
    <row r="70" spans="1:19" ht="28.5" customHeight="1" x14ac:dyDescent="0.3">
      <c r="A70" s="14" t="s">
        <v>124</v>
      </c>
      <c r="B70" s="69" t="s">
        <v>125</v>
      </c>
      <c r="C70" s="70"/>
      <c r="D70" s="70"/>
      <c r="E70" s="70"/>
      <c r="F70" s="70"/>
      <c r="G70" s="70"/>
      <c r="H70" s="70"/>
      <c r="I70" s="70"/>
      <c r="J70" s="70"/>
      <c r="K70" s="71"/>
      <c r="L70" s="15">
        <v>2</v>
      </c>
      <c r="M70" s="16"/>
      <c r="N70" s="73"/>
      <c r="O70" s="70"/>
      <c r="P70" s="70"/>
      <c r="Q70" s="70"/>
      <c r="R70" s="70"/>
      <c r="S70" s="71"/>
    </row>
    <row r="71" spans="1:19" ht="28.5" customHeight="1" x14ac:dyDescent="0.3">
      <c r="A71" s="14" t="s">
        <v>126</v>
      </c>
      <c r="B71" s="69" t="s">
        <v>127</v>
      </c>
      <c r="C71" s="70"/>
      <c r="D71" s="70"/>
      <c r="E71" s="70"/>
      <c r="F71" s="70"/>
      <c r="G71" s="70"/>
      <c r="H71" s="70"/>
      <c r="I71" s="70"/>
      <c r="J71" s="70"/>
      <c r="K71" s="71"/>
      <c r="L71" s="15">
        <v>2</v>
      </c>
      <c r="M71" s="16"/>
      <c r="N71" s="73"/>
      <c r="O71" s="70"/>
      <c r="P71" s="70"/>
      <c r="Q71" s="70"/>
      <c r="R71" s="70"/>
      <c r="S71" s="71"/>
    </row>
    <row r="72" spans="1:19" ht="43.5" customHeight="1" x14ac:dyDescent="0.3">
      <c r="A72" s="14" t="s">
        <v>128</v>
      </c>
      <c r="B72" s="69" t="s">
        <v>129</v>
      </c>
      <c r="C72" s="70"/>
      <c r="D72" s="70"/>
      <c r="E72" s="70"/>
      <c r="F72" s="70"/>
      <c r="G72" s="70"/>
      <c r="H72" s="70"/>
      <c r="I72" s="70"/>
      <c r="J72" s="70"/>
      <c r="K72" s="71"/>
      <c r="L72" s="15">
        <v>2</v>
      </c>
      <c r="M72" s="16"/>
      <c r="N72" s="75"/>
      <c r="O72" s="70"/>
      <c r="P72" s="70"/>
      <c r="Q72" s="70"/>
      <c r="R72" s="70"/>
      <c r="S72" s="71"/>
    </row>
    <row r="73" spans="1:19" ht="28.5" customHeight="1" x14ac:dyDescent="0.3">
      <c r="A73" s="14" t="s">
        <v>130</v>
      </c>
      <c r="B73" s="69" t="s">
        <v>131</v>
      </c>
      <c r="C73" s="70"/>
      <c r="D73" s="70"/>
      <c r="E73" s="70"/>
      <c r="F73" s="70"/>
      <c r="G73" s="70"/>
      <c r="H73" s="70"/>
      <c r="I73" s="70"/>
      <c r="J73" s="70"/>
      <c r="K73" s="71"/>
      <c r="L73" s="15">
        <v>2</v>
      </c>
      <c r="M73" s="16"/>
      <c r="N73" s="75"/>
      <c r="O73" s="70"/>
      <c r="P73" s="70"/>
      <c r="Q73" s="70"/>
      <c r="R73" s="70"/>
      <c r="S73" s="71"/>
    </row>
    <row r="74" spans="1:19" ht="28.5" customHeight="1" x14ac:dyDescent="0.3">
      <c r="A74" s="14" t="s">
        <v>132</v>
      </c>
      <c r="B74" s="69" t="s">
        <v>133</v>
      </c>
      <c r="C74" s="70"/>
      <c r="D74" s="70"/>
      <c r="E74" s="70"/>
      <c r="F74" s="70"/>
      <c r="G74" s="70"/>
      <c r="H74" s="70"/>
      <c r="I74" s="70"/>
      <c r="J74" s="70"/>
      <c r="K74" s="71"/>
      <c r="L74" s="15">
        <v>2</v>
      </c>
      <c r="M74" s="16"/>
      <c r="N74" s="73"/>
      <c r="O74" s="70"/>
      <c r="P74" s="70"/>
      <c r="Q74" s="70"/>
      <c r="R74" s="70"/>
      <c r="S74" s="71"/>
    </row>
    <row r="75" spans="1:19" ht="12.75" customHeight="1" x14ac:dyDescent="0.3">
      <c r="A75" s="17"/>
      <c r="B75" s="85" t="s">
        <v>134</v>
      </c>
      <c r="C75" s="70"/>
      <c r="D75" s="70"/>
      <c r="E75" s="70"/>
      <c r="F75" s="70"/>
      <c r="G75" s="70"/>
      <c r="H75" s="70"/>
      <c r="I75" s="70"/>
      <c r="J75" s="70"/>
      <c r="K75" s="71"/>
      <c r="L75" s="18">
        <f t="shared" ref="L75:M75" si="4">SUM(L62:L74)</f>
        <v>26</v>
      </c>
      <c r="M75" s="18">
        <f t="shared" si="4"/>
        <v>0</v>
      </c>
      <c r="N75" s="91" t="s">
        <v>12</v>
      </c>
      <c r="O75" s="80"/>
      <c r="P75" s="80"/>
      <c r="Q75" s="80"/>
      <c r="R75" s="80"/>
      <c r="S75" s="81"/>
    </row>
    <row r="76" spans="1:19" ht="72" customHeight="1" x14ac:dyDescent="0.3">
      <c r="A76" s="12" t="s">
        <v>135</v>
      </c>
      <c r="B76" s="85" t="s">
        <v>136</v>
      </c>
      <c r="C76" s="70"/>
      <c r="D76" s="70"/>
      <c r="E76" s="70"/>
      <c r="F76" s="70"/>
      <c r="G76" s="70"/>
      <c r="H76" s="70"/>
      <c r="I76" s="70"/>
      <c r="J76" s="70"/>
      <c r="K76" s="71"/>
      <c r="L76" s="13" t="s">
        <v>10</v>
      </c>
      <c r="M76" s="13" t="s">
        <v>11</v>
      </c>
      <c r="N76" s="82"/>
      <c r="O76" s="83"/>
      <c r="P76" s="83"/>
      <c r="Q76" s="83"/>
      <c r="R76" s="83"/>
      <c r="S76" s="84"/>
    </row>
    <row r="77" spans="1:19" ht="40.5" customHeight="1" x14ac:dyDescent="0.3">
      <c r="A77" s="13" t="s">
        <v>137</v>
      </c>
      <c r="B77" s="69" t="s">
        <v>138</v>
      </c>
      <c r="C77" s="70"/>
      <c r="D77" s="70"/>
      <c r="E77" s="70"/>
      <c r="F77" s="70"/>
      <c r="G77" s="70"/>
      <c r="H77" s="70"/>
      <c r="I77" s="70"/>
      <c r="J77" s="70"/>
      <c r="K77" s="71"/>
      <c r="L77" s="15">
        <v>2</v>
      </c>
      <c r="M77" s="16"/>
      <c r="N77" s="73"/>
      <c r="O77" s="70"/>
      <c r="P77" s="70"/>
      <c r="Q77" s="70"/>
      <c r="R77" s="70"/>
      <c r="S77" s="71"/>
    </row>
    <row r="78" spans="1:19" ht="40.5" customHeight="1" x14ac:dyDescent="0.3">
      <c r="A78" s="13" t="s">
        <v>139</v>
      </c>
      <c r="B78" s="69" t="s">
        <v>140</v>
      </c>
      <c r="C78" s="70"/>
      <c r="D78" s="70"/>
      <c r="E78" s="70"/>
      <c r="F78" s="70"/>
      <c r="G78" s="70"/>
      <c r="H78" s="70"/>
      <c r="I78" s="70"/>
      <c r="J78" s="70"/>
      <c r="K78" s="71"/>
      <c r="L78" s="15">
        <v>2</v>
      </c>
      <c r="M78" s="16"/>
      <c r="N78" s="73"/>
      <c r="O78" s="70"/>
      <c r="P78" s="70"/>
      <c r="Q78" s="70"/>
      <c r="R78" s="70"/>
      <c r="S78" s="71"/>
    </row>
    <row r="79" spans="1:19" ht="40.5" customHeight="1" x14ac:dyDescent="0.3">
      <c r="A79" s="13" t="s">
        <v>141</v>
      </c>
      <c r="B79" s="69" t="s">
        <v>142</v>
      </c>
      <c r="C79" s="70"/>
      <c r="D79" s="70"/>
      <c r="E79" s="70"/>
      <c r="F79" s="70"/>
      <c r="G79" s="70"/>
      <c r="H79" s="70"/>
      <c r="I79" s="70"/>
      <c r="J79" s="70"/>
      <c r="K79" s="71"/>
      <c r="L79" s="15">
        <v>2</v>
      </c>
      <c r="M79" s="16"/>
      <c r="N79" s="73"/>
      <c r="O79" s="70"/>
      <c r="P79" s="70"/>
      <c r="Q79" s="70"/>
      <c r="R79" s="70"/>
      <c r="S79" s="71"/>
    </row>
    <row r="80" spans="1:19" ht="12.75" customHeight="1" x14ac:dyDescent="0.3">
      <c r="A80" s="17"/>
      <c r="B80" s="85" t="s">
        <v>143</v>
      </c>
      <c r="C80" s="70"/>
      <c r="D80" s="70"/>
      <c r="E80" s="70"/>
      <c r="F80" s="70"/>
      <c r="G80" s="70"/>
      <c r="H80" s="70"/>
      <c r="I80" s="70"/>
      <c r="J80" s="70"/>
      <c r="K80" s="71"/>
      <c r="L80" s="12">
        <f t="shared" ref="L80:M80" si="5">SUM(L76:L79)</f>
        <v>6</v>
      </c>
      <c r="M80" s="12">
        <f t="shared" si="5"/>
        <v>0</v>
      </c>
      <c r="N80" s="91" t="s">
        <v>12</v>
      </c>
      <c r="O80" s="80"/>
      <c r="P80" s="80"/>
      <c r="Q80" s="80"/>
      <c r="R80" s="80"/>
      <c r="S80" s="81"/>
    </row>
    <row r="81" spans="1:19" ht="70.5" customHeight="1" x14ac:dyDescent="0.3">
      <c r="A81" s="12" t="s">
        <v>144</v>
      </c>
      <c r="B81" s="85" t="s">
        <v>145</v>
      </c>
      <c r="C81" s="70"/>
      <c r="D81" s="70"/>
      <c r="E81" s="70"/>
      <c r="F81" s="70"/>
      <c r="G81" s="70"/>
      <c r="H81" s="70"/>
      <c r="I81" s="70"/>
      <c r="J81" s="70"/>
      <c r="K81" s="71"/>
      <c r="L81" s="13" t="s">
        <v>10</v>
      </c>
      <c r="M81" s="13" t="s">
        <v>146</v>
      </c>
      <c r="N81" s="82"/>
      <c r="O81" s="83"/>
      <c r="P81" s="83"/>
      <c r="Q81" s="83"/>
      <c r="R81" s="83"/>
      <c r="S81" s="84"/>
    </row>
    <row r="82" spans="1:19" ht="37.5" customHeight="1" x14ac:dyDescent="0.3">
      <c r="A82" s="13" t="s">
        <v>147</v>
      </c>
      <c r="B82" s="69" t="s">
        <v>148</v>
      </c>
      <c r="C82" s="70"/>
      <c r="D82" s="70"/>
      <c r="E82" s="70"/>
      <c r="F82" s="70"/>
      <c r="G82" s="70"/>
      <c r="H82" s="70"/>
      <c r="I82" s="70"/>
      <c r="J82" s="70"/>
      <c r="K82" s="71"/>
      <c r="L82" s="15">
        <v>2</v>
      </c>
      <c r="M82" s="16"/>
      <c r="N82" s="75"/>
      <c r="O82" s="70"/>
      <c r="P82" s="70"/>
      <c r="Q82" s="70"/>
      <c r="R82" s="70"/>
      <c r="S82" s="71"/>
    </row>
    <row r="83" spans="1:19" ht="37.5" customHeight="1" x14ac:dyDescent="0.3">
      <c r="A83" s="13" t="s">
        <v>149</v>
      </c>
      <c r="B83" s="69" t="s">
        <v>150</v>
      </c>
      <c r="C83" s="70"/>
      <c r="D83" s="70"/>
      <c r="E83" s="70"/>
      <c r="F83" s="70"/>
      <c r="G83" s="70"/>
      <c r="H83" s="70"/>
      <c r="I83" s="70"/>
      <c r="J83" s="70"/>
      <c r="K83" s="71"/>
      <c r="L83" s="15">
        <v>2</v>
      </c>
      <c r="M83" s="16"/>
      <c r="N83" s="73"/>
      <c r="O83" s="70"/>
      <c r="P83" s="70"/>
      <c r="Q83" s="70"/>
      <c r="R83" s="70"/>
      <c r="S83" s="71"/>
    </row>
    <row r="84" spans="1:19" ht="37.5" customHeight="1" x14ac:dyDescent="0.3">
      <c r="A84" s="13" t="s">
        <v>151</v>
      </c>
      <c r="B84" s="69" t="s">
        <v>152</v>
      </c>
      <c r="C84" s="70"/>
      <c r="D84" s="70"/>
      <c r="E84" s="70"/>
      <c r="F84" s="70"/>
      <c r="G84" s="70"/>
      <c r="H84" s="70"/>
      <c r="I84" s="70"/>
      <c r="J84" s="70"/>
      <c r="K84" s="71"/>
      <c r="L84" s="15">
        <v>2</v>
      </c>
      <c r="M84" s="16"/>
      <c r="N84" s="75"/>
      <c r="O84" s="70"/>
      <c r="P84" s="70"/>
      <c r="Q84" s="70"/>
      <c r="R84" s="70"/>
      <c r="S84" s="71"/>
    </row>
    <row r="85" spans="1:19" ht="12.75" customHeight="1" x14ac:dyDescent="0.3">
      <c r="A85" s="17"/>
      <c r="B85" s="85" t="s">
        <v>153</v>
      </c>
      <c r="C85" s="70"/>
      <c r="D85" s="70"/>
      <c r="E85" s="70"/>
      <c r="F85" s="70"/>
      <c r="G85" s="70"/>
      <c r="H85" s="70"/>
      <c r="I85" s="70"/>
      <c r="J85" s="70"/>
      <c r="K85" s="71"/>
      <c r="L85" s="18">
        <f t="shared" ref="L85:M85" si="6">SUM(L82:L84)</f>
        <v>6</v>
      </c>
      <c r="M85" s="18">
        <f t="shared" si="6"/>
        <v>0</v>
      </c>
      <c r="N85" s="90"/>
      <c r="O85" s="80"/>
      <c r="P85" s="80"/>
      <c r="Q85" s="80"/>
      <c r="R85" s="80"/>
      <c r="S85" s="81"/>
    </row>
    <row r="86" spans="1:19" ht="12.75" customHeight="1" x14ac:dyDescent="0.3">
      <c r="A86" s="17"/>
      <c r="B86" s="85" t="s">
        <v>154</v>
      </c>
      <c r="C86" s="70"/>
      <c r="D86" s="70"/>
      <c r="E86" s="70"/>
      <c r="F86" s="70"/>
      <c r="G86" s="70"/>
      <c r="H86" s="70"/>
      <c r="I86" s="70"/>
      <c r="J86" s="70"/>
      <c r="K86" s="71"/>
      <c r="L86" s="12">
        <f t="shared" ref="L86:M86" si="7">L75+L80+L85</f>
        <v>38</v>
      </c>
      <c r="M86" s="12">
        <f t="shared" si="7"/>
        <v>0</v>
      </c>
      <c r="N86" s="82"/>
      <c r="O86" s="83"/>
      <c r="P86" s="83"/>
      <c r="Q86" s="83"/>
      <c r="R86" s="83"/>
      <c r="S86" s="84"/>
    </row>
    <row r="87" spans="1:19" ht="15" customHeight="1" x14ac:dyDescent="0.3">
      <c r="A87" s="19" t="s">
        <v>155</v>
      </c>
      <c r="B87" s="95" t="s">
        <v>156</v>
      </c>
      <c r="C87" s="70"/>
      <c r="D87" s="70"/>
      <c r="E87" s="70"/>
      <c r="F87" s="70"/>
      <c r="G87" s="70"/>
      <c r="H87" s="70"/>
      <c r="I87" s="70"/>
      <c r="J87" s="70"/>
      <c r="K87" s="71"/>
      <c r="L87" s="88" t="s">
        <v>10</v>
      </c>
      <c r="M87" s="88" t="s">
        <v>157</v>
      </c>
      <c r="N87" s="87" t="s">
        <v>12</v>
      </c>
      <c r="O87" s="80"/>
      <c r="P87" s="80"/>
      <c r="Q87" s="80"/>
      <c r="R87" s="80"/>
      <c r="S87" s="81"/>
    </row>
    <row r="88" spans="1:19" ht="27" customHeight="1" x14ac:dyDescent="0.3">
      <c r="A88" s="19" t="s">
        <v>158</v>
      </c>
      <c r="B88" s="94" t="s">
        <v>159</v>
      </c>
      <c r="C88" s="70"/>
      <c r="D88" s="70"/>
      <c r="E88" s="70"/>
      <c r="F88" s="70"/>
      <c r="G88" s="70"/>
      <c r="H88" s="70"/>
      <c r="I88" s="70"/>
      <c r="J88" s="70"/>
      <c r="K88" s="71"/>
      <c r="L88" s="89"/>
      <c r="M88" s="89"/>
      <c r="N88" s="82"/>
      <c r="O88" s="83"/>
      <c r="P88" s="83"/>
      <c r="Q88" s="83"/>
      <c r="R88" s="83"/>
      <c r="S88" s="84"/>
    </row>
    <row r="89" spans="1:19" ht="35.25" customHeight="1" x14ac:dyDescent="0.3">
      <c r="A89" s="20" t="s">
        <v>160</v>
      </c>
      <c r="B89" s="69" t="s">
        <v>161</v>
      </c>
      <c r="C89" s="70"/>
      <c r="D89" s="70"/>
      <c r="E89" s="70"/>
      <c r="F89" s="70"/>
      <c r="G89" s="70"/>
      <c r="H89" s="70"/>
      <c r="I89" s="70"/>
      <c r="J89" s="70"/>
      <c r="K89" s="71"/>
      <c r="L89" s="21">
        <v>2</v>
      </c>
      <c r="M89" s="22"/>
      <c r="N89" s="73"/>
      <c r="O89" s="70"/>
      <c r="P89" s="70"/>
      <c r="Q89" s="70"/>
      <c r="R89" s="70"/>
      <c r="S89" s="71"/>
    </row>
    <row r="90" spans="1:19" ht="35.25" customHeight="1" x14ac:dyDescent="0.3">
      <c r="A90" s="20" t="s">
        <v>162</v>
      </c>
      <c r="B90" s="69" t="s">
        <v>163</v>
      </c>
      <c r="C90" s="70"/>
      <c r="D90" s="70"/>
      <c r="E90" s="70"/>
      <c r="F90" s="70"/>
      <c r="G90" s="70"/>
      <c r="H90" s="70"/>
      <c r="I90" s="70"/>
      <c r="J90" s="70"/>
      <c r="K90" s="71"/>
      <c r="L90" s="21">
        <v>2</v>
      </c>
      <c r="M90" s="22"/>
      <c r="N90" s="73"/>
      <c r="O90" s="70"/>
      <c r="P90" s="70"/>
      <c r="Q90" s="70"/>
      <c r="R90" s="70"/>
      <c r="S90" s="71"/>
    </row>
    <row r="91" spans="1:19" ht="35.25" customHeight="1" x14ac:dyDescent="0.3">
      <c r="A91" s="20" t="s">
        <v>164</v>
      </c>
      <c r="B91" s="93" t="s">
        <v>165</v>
      </c>
      <c r="C91" s="70"/>
      <c r="D91" s="70"/>
      <c r="E91" s="70"/>
      <c r="F91" s="70"/>
      <c r="G91" s="70"/>
      <c r="H91" s="70"/>
      <c r="I91" s="70"/>
      <c r="J91" s="70"/>
      <c r="K91" s="71"/>
      <c r="L91" s="22">
        <v>2</v>
      </c>
      <c r="M91" s="22"/>
      <c r="N91" s="75"/>
      <c r="O91" s="70"/>
      <c r="P91" s="70"/>
      <c r="Q91" s="70"/>
      <c r="R91" s="70"/>
      <c r="S91" s="71"/>
    </row>
    <row r="92" spans="1:19" ht="35.25" customHeight="1" x14ac:dyDescent="0.3">
      <c r="A92" s="20" t="s">
        <v>166</v>
      </c>
      <c r="B92" s="69" t="s">
        <v>167</v>
      </c>
      <c r="C92" s="70"/>
      <c r="D92" s="70"/>
      <c r="E92" s="70"/>
      <c r="F92" s="70"/>
      <c r="G92" s="70"/>
      <c r="H92" s="70"/>
      <c r="I92" s="70"/>
      <c r="J92" s="70"/>
      <c r="K92" s="71"/>
      <c r="L92" s="21">
        <v>2</v>
      </c>
      <c r="M92" s="22"/>
      <c r="N92" s="75"/>
      <c r="O92" s="70"/>
      <c r="P92" s="70"/>
      <c r="Q92" s="70"/>
      <c r="R92" s="70"/>
      <c r="S92" s="71"/>
    </row>
    <row r="93" spans="1:19" ht="35.25" customHeight="1" x14ac:dyDescent="0.3">
      <c r="A93" s="20" t="s">
        <v>168</v>
      </c>
      <c r="B93" s="69" t="s">
        <v>169</v>
      </c>
      <c r="C93" s="70"/>
      <c r="D93" s="70"/>
      <c r="E93" s="70"/>
      <c r="F93" s="70"/>
      <c r="G93" s="70"/>
      <c r="H93" s="70"/>
      <c r="I93" s="70"/>
      <c r="J93" s="70"/>
      <c r="K93" s="71"/>
      <c r="L93" s="22">
        <v>2</v>
      </c>
      <c r="M93" s="22"/>
      <c r="N93" s="75"/>
      <c r="O93" s="70"/>
      <c r="P93" s="70"/>
      <c r="Q93" s="70"/>
      <c r="R93" s="70"/>
      <c r="S93" s="71"/>
    </row>
    <row r="94" spans="1:19" ht="35.25" customHeight="1" x14ac:dyDescent="0.3">
      <c r="A94" s="20" t="s">
        <v>170</v>
      </c>
      <c r="B94" s="69" t="s">
        <v>171</v>
      </c>
      <c r="C94" s="70"/>
      <c r="D94" s="70"/>
      <c r="E94" s="70"/>
      <c r="F94" s="70"/>
      <c r="G94" s="70"/>
      <c r="H94" s="70"/>
      <c r="I94" s="70"/>
      <c r="J94" s="70"/>
      <c r="K94" s="71"/>
      <c r="L94" s="21">
        <v>2</v>
      </c>
      <c r="M94" s="22"/>
      <c r="N94" s="73"/>
      <c r="O94" s="70"/>
      <c r="P94" s="70"/>
      <c r="Q94" s="70"/>
      <c r="R94" s="70"/>
      <c r="S94" s="71"/>
    </row>
    <row r="95" spans="1:19" ht="35.25" customHeight="1" x14ac:dyDescent="0.3">
      <c r="A95" s="20" t="s">
        <v>172</v>
      </c>
      <c r="B95" s="69" t="s">
        <v>173</v>
      </c>
      <c r="C95" s="70"/>
      <c r="D95" s="70"/>
      <c r="E95" s="70"/>
      <c r="F95" s="70"/>
      <c r="G95" s="70"/>
      <c r="H95" s="70"/>
      <c r="I95" s="70"/>
      <c r="J95" s="70"/>
      <c r="K95" s="71"/>
      <c r="L95" s="21">
        <v>2</v>
      </c>
      <c r="M95" s="22"/>
      <c r="N95" s="73"/>
      <c r="O95" s="70"/>
      <c r="P95" s="70"/>
      <c r="Q95" s="70"/>
      <c r="R95" s="70"/>
      <c r="S95" s="71"/>
    </row>
    <row r="96" spans="1:19" ht="35.25" customHeight="1" x14ac:dyDescent="0.3">
      <c r="A96" s="20" t="s">
        <v>174</v>
      </c>
      <c r="B96" s="69" t="s">
        <v>175</v>
      </c>
      <c r="C96" s="70"/>
      <c r="D96" s="70"/>
      <c r="E96" s="70"/>
      <c r="F96" s="70"/>
      <c r="G96" s="70"/>
      <c r="H96" s="70"/>
      <c r="I96" s="70"/>
      <c r="J96" s="70"/>
      <c r="K96" s="71"/>
      <c r="L96" s="21">
        <v>2</v>
      </c>
      <c r="M96" s="22"/>
      <c r="N96" s="72"/>
      <c r="O96" s="70"/>
      <c r="P96" s="70"/>
      <c r="Q96" s="70"/>
      <c r="R96" s="70"/>
      <c r="S96" s="71"/>
    </row>
    <row r="97" spans="1:19" ht="35.25" customHeight="1" x14ac:dyDescent="0.3">
      <c r="A97" s="20" t="s">
        <v>176</v>
      </c>
      <c r="B97" s="69" t="s">
        <v>177</v>
      </c>
      <c r="C97" s="70"/>
      <c r="D97" s="70"/>
      <c r="E97" s="70"/>
      <c r="F97" s="70"/>
      <c r="G97" s="70"/>
      <c r="H97" s="70"/>
      <c r="I97" s="70"/>
      <c r="J97" s="70"/>
      <c r="K97" s="71"/>
      <c r="L97" s="21">
        <v>2</v>
      </c>
      <c r="M97" s="22"/>
      <c r="N97" s="73"/>
      <c r="O97" s="70"/>
      <c r="P97" s="70"/>
      <c r="Q97" s="70"/>
      <c r="R97" s="70"/>
      <c r="S97" s="71"/>
    </row>
    <row r="98" spans="1:19" ht="35.25" customHeight="1" x14ac:dyDescent="0.3">
      <c r="A98" s="20" t="s">
        <v>178</v>
      </c>
      <c r="B98" s="69" t="s">
        <v>179</v>
      </c>
      <c r="C98" s="70"/>
      <c r="D98" s="70"/>
      <c r="E98" s="70"/>
      <c r="F98" s="70"/>
      <c r="G98" s="70"/>
      <c r="H98" s="70"/>
      <c r="I98" s="70"/>
      <c r="J98" s="70"/>
      <c r="K98" s="71"/>
      <c r="L98" s="21">
        <v>2</v>
      </c>
      <c r="M98" s="22"/>
      <c r="N98" s="75"/>
      <c r="O98" s="70"/>
      <c r="P98" s="70"/>
      <c r="Q98" s="70"/>
      <c r="R98" s="70"/>
      <c r="S98" s="71"/>
    </row>
    <row r="99" spans="1:19" ht="12.75" customHeight="1" x14ac:dyDescent="0.3">
      <c r="A99" s="23"/>
      <c r="B99" s="94" t="s">
        <v>180</v>
      </c>
      <c r="C99" s="70"/>
      <c r="D99" s="70"/>
      <c r="E99" s="70"/>
      <c r="F99" s="70"/>
      <c r="G99" s="70"/>
      <c r="H99" s="70"/>
      <c r="I99" s="70"/>
      <c r="J99" s="70"/>
      <c r="K99" s="71"/>
      <c r="L99" s="24">
        <f t="shared" ref="L99:M99" si="8">SUM(L89:L98)</f>
        <v>20</v>
      </c>
      <c r="M99" s="24">
        <f t="shared" si="8"/>
        <v>0</v>
      </c>
      <c r="N99" s="87" t="s">
        <v>12</v>
      </c>
      <c r="O99" s="80"/>
      <c r="P99" s="80"/>
      <c r="Q99" s="80"/>
      <c r="R99" s="80"/>
      <c r="S99" s="81"/>
    </row>
    <row r="100" spans="1:19" ht="66.75" customHeight="1" x14ac:dyDescent="0.3">
      <c r="A100" s="19" t="s">
        <v>181</v>
      </c>
      <c r="B100" s="94" t="s">
        <v>182</v>
      </c>
      <c r="C100" s="70"/>
      <c r="D100" s="70"/>
      <c r="E100" s="70"/>
      <c r="F100" s="70"/>
      <c r="G100" s="70"/>
      <c r="H100" s="70"/>
      <c r="I100" s="70"/>
      <c r="J100" s="70"/>
      <c r="K100" s="71"/>
      <c r="L100" s="20" t="s">
        <v>10</v>
      </c>
      <c r="M100" s="20" t="s">
        <v>157</v>
      </c>
      <c r="N100" s="82"/>
      <c r="O100" s="83"/>
      <c r="P100" s="83"/>
      <c r="Q100" s="83"/>
      <c r="R100" s="83"/>
      <c r="S100" s="84"/>
    </row>
    <row r="101" spans="1:19" ht="52.5" customHeight="1" x14ac:dyDescent="0.3">
      <c r="A101" s="25" t="s">
        <v>183</v>
      </c>
      <c r="B101" s="69" t="s">
        <v>184</v>
      </c>
      <c r="C101" s="70"/>
      <c r="D101" s="70"/>
      <c r="E101" s="70"/>
      <c r="F101" s="70"/>
      <c r="G101" s="70"/>
      <c r="H101" s="70"/>
      <c r="I101" s="70"/>
      <c r="J101" s="70"/>
      <c r="K101" s="71"/>
      <c r="L101" s="21">
        <v>2</v>
      </c>
      <c r="M101" s="21"/>
      <c r="N101" s="73"/>
      <c r="O101" s="70"/>
      <c r="P101" s="70"/>
      <c r="Q101" s="70"/>
      <c r="R101" s="70"/>
      <c r="S101" s="71"/>
    </row>
    <row r="102" spans="1:19" ht="39.75" customHeight="1" x14ac:dyDescent="0.3">
      <c r="A102" s="25" t="s">
        <v>185</v>
      </c>
      <c r="B102" s="69" t="s">
        <v>186</v>
      </c>
      <c r="C102" s="70"/>
      <c r="D102" s="70"/>
      <c r="E102" s="70"/>
      <c r="F102" s="70"/>
      <c r="G102" s="70"/>
      <c r="H102" s="70"/>
      <c r="I102" s="70"/>
      <c r="J102" s="70"/>
      <c r="K102" s="71"/>
      <c r="L102" s="21">
        <v>2</v>
      </c>
      <c r="M102" s="22"/>
      <c r="N102" s="73"/>
      <c r="O102" s="70"/>
      <c r="P102" s="70"/>
      <c r="Q102" s="70"/>
      <c r="R102" s="70"/>
      <c r="S102" s="71"/>
    </row>
    <row r="103" spans="1:19" ht="39.75" customHeight="1" x14ac:dyDescent="0.3">
      <c r="A103" s="25" t="s">
        <v>187</v>
      </c>
      <c r="B103" s="69" t="s">
        <v>188</v>
      </c>
      <c r="C103" s="70"/>
      <c r="D103" s="70"/>
      <c r="E103" s="70"/>
      <c r="F103" s="70"/>
      <c r="G103" s="70"/>
      <c r="H103" s="70"/>
      <c r="I103" s="70"/>
      <c r="J103" s="70"/>
      <c r="K103" s="71"/>
      <c r="L103" s="21">
        <v>2</v>
      </c>
      <c r="M103" s="22"/>
      <c r="N103" s="75"/>
      <c r="O103" s="70"/>
      <c r="P103" s="70"/>
      <c r="Q103" s="70"/>
      <c r="R103" s="70"/>
      <c r="S103" s="71"/>
    </row>
    <row r="104" spans="1:19" ht="39.75" customHeight="1" x14ac:dyDescent="0.3">
      <c r="A104" s="25" t="s">
        <v>189</v>
      </c>
      <c r="B104" s="69" t="s">
        <v>190</v>
      </c>
      <c r="C104" s="70"/>
      <c r="D104" s="70"/>
      <c r="E104" s="70"/>
      <c r="F104" s="70"/>
      <c r="G104" s="70"/>
      <c r="H104" s="70"/>
      <c r="I104" s="70"/>
      <c r="J104" s="70"/>
      <c r="K104" s="71"/>
      <c r="L104" s="21">
        <v>2</v>
      </c>
      <c r="M104" s="22"/>
      <c r="N104" s="73"/>
      <c r="O104" s="70"/>
      <c r="P104" s="70"/>
      <c r="Q104" s="70"/>
      <c r="R104" s="70"/>
      <c r="S104" s="71"/>
    </row>
    <row r="105" spans="1:19" ht="39.75" customHeight="1" x14ac:dyDescent="0.3">
      <c r="A105" s="25" t="s">
        <v>191</v>
      </c>
      <c r="B105" s="69" t="s">
        <v>192</v>
      </c>
      <c r="C105" s="70"/>
      <c r="D105" s="70"/>
      <c r="E105" s="70"/>
      <c r="F105" s="70"/>
      <c r="G105" s="70"/>
      <c r="H105" s="70"/>
      <c r="I105" s="70"/>
      <c r="J105" s="70"/>
      <c r="K105" s="71"/>
      <c r="L105" s="21">
        <v>2</v>
      </c>
      <c r="M105" s="22"/>
      <c r="N105" s="73"/>
      <c r="O105" s="70"/>
      <c r="P105" s="70"/>
      <c r="Q105" s="70"/>
      <c r="R105" s="70"/>
      <c r="S105" s="71"/>
    </row>
    <row r="106" spans="1:19" ht="39.75" customHeight="1" x14ac:dyDescent="0.3">
      <c r="A106" s="25" t="s">
        <v>193</v>
      </c>
      <c r="B106" s="69" t="s">
        <v>194</v>
      </c>
      <c r="C106" s="70"/>
      <c r="D106" s="70"/>
      <c r="E106" s="70"/>
      <c r="F106" s="70"/>
      <c r="G106" s="70"/>
      <c r="H106" s="70"/>
      <c r="I106" s="70"/>
      <c r="J106" s="70"/>
      <c r="K106" s="71"/>
      <c r="L106" s="21">
        <v>2</v>
      </c>
      <c r="M106" s="22"/>
      <c r="N106" s="73"/>
      <c r="O106" s="70"/>
      <c r="P106" s="70"/>
      <c r="Q106" s="70"/>
      <c r="R106" s="70"/>
      <c r="S106" s="71"/>
    </row>
    <row r="107" spans="1:19" ht="39.75" customHeight="1" x14ac:dyDescent="0.3">
      <c r="A107" s="25" t="s">
        <v>195</v>
      </c>
      <c r="B107" s="69" t="s">
        <v>196</v>
      </c>
      <c r="C107" s="70"/>
      <c r="D107" s="70"/>
      <c r="E107" s="70"/>
      <c r="F107" s="70"/>
      <c r="G107" s="70"/>
      <c r="H107" s="70"/>
      <c r="I107" s="70"/>
      <c r="J107" s="70"/>
      <c r="K107" s="71"/>
      <c r="L107" s="21">
        <v>2</v>
      </c>
      <c r="M107" s="22"/>
      <c r="N107" s="92"/>
      <c r="O107" s="70"/>
      <c r="P107" s="70"/>
      <c r="Q107" s="70"/>
      <c r="R107" s="70"/>
      <c r="S107" s="71"/>
    </row>
    <row r="108" spans="1:19" ht="39.75" customHeight="1" x14ac:dyDescent="0.3">
      <c r="A108" s="25" t="s">
        <v>197</v>
      </c>
      <c r="B108" s="69" t="s">
        <v>198</v>
      </c>
      <c r="C108" s="70"/>
      <c r="D108" s="70"/>
      <c r="E108" s="70"/>
      <c r="F108" s="70"/>
      <c r="G108" s="70"/>
      <c r="H108" s="70"/>
      <c r="I108" s="70"/>
      <c r="J108" s="70"/>
      <c r="K108" s="71"/>
      <c r="L108" s="21">
        <v>2</v>
      </c>
      <c r="M108" s="22"/>
      <c r="N108" s="73"/>
      <c r="O108" s="70"/>
      <c r="P108" s="70"/>
      <c r="Q108" s="70"/>
      <c r="R108" s="70"/>
      <c r="S108" s="71"/>
    </row>
    <row r="109" spans="1:19" ht="39.75" customHeight="1" x14ac:dyDescent="0.3">
      <c r="A109" s="25" t="s">
        <v>199</v>
      </c>
      <c r="B109" s="69" t="s">
        <v>200</v>
      </c>
      <c r="C109" s="70"/>
      <c r="D109" s="70"/>
      <c r="E109" s="70"/>
      <c r="F109" s="70"/>
      <c r="G109" s="70"/>
      <c r="H109" s="70"/>
      <c r="I109" s="70"/>
      <c r="J109" s="70"/>
      <c r="K109" s="71"/>
      <c r="L109" s="21">
        <v>2</v>
      </c>
      <c r="M109" s="22"/>
      <c r="N109" s="73"/>
      <c r="O109" s="70"/>
      <c r="P109" s="70"/>
      <c r="Q109" s="70"/>
      <c r="R109" s="70"/>
      <c r="S109" s="71"/>
    </row>
    <row r="110" spans="1:19" ht="39.75" customHeight="1" x14ac:dyDescent="0.3">
      <c r="A110" s="25" t="s">
        <v>201</v>
      </c>
      <c r="B110" s="69" t="s">
        <v>202</v>
      </c>
      <c r="C110" s="70"/>
      <c r="D110" s="70"/>
      <c r="E110" s="70"/>
      <c r="F110" s="70"/>
      <c r="G110" s="70"/>
      <c r="H110" s="70"/>
      <c r="I110" s="70"/>
      <c r="J110" s="70"/>
      <c r="K110" s="71"/>
      <c r="L110" s="21">
        <v>2</v>
      </c>
      <c r="M110" s="22"/>
      <c r="N110" s="92"/>
      <c r="O110" s="70"/>
      <c r="P110" s="70"/>
      <c r="Q110" s="70"/>
      <c r="R110" s="70"/>
      <c r="S110" s="71"/>
    </row>
    <row r="111" spans="1:19" ht="39.75" customHeight="1" x14ac:dyDescent="0.3">
      <c r="A111" s="25" t="s">
        <v>203</v>
      </c>
      <c r="B111" s="69" t="s">
        <v>204</v>
      </c>
      <c r="C111" s="70"/>
      <c r="D111" s="70"/>
      <c r="E111" s="70"/>
      <c r="F111" s="70"/>
      <c r="G111" s="70"/>
      <c r="H111" s="70"/>
      <c r="I111" s="70"/>
      <c r="J111" s="70"/>
      <c r="K111" s="71"/>
      <c r="L111" s="21">
        <v>2</v>
      </c>
      <c r="M111" s="22"/>
      <c r="N111" s="73"/>
      <c r="O111" s="70"/>
      <c r="P111" s="70"/>
      <c r="Q111" s="70"/>
      <c r="R111" s="70"/>
      <c r="S111" s="71"/>
    </row>
    <row r="112" spans="1:19" ht="33.75" customHeight="1" x14ac:dyDescent="0.3">
      <c r="A112" s="25" t="s">
        <v>205</v>
      </c>
      <c r="B112" s="69" t="s">
        <v>206</v>
      </c>
      <c r="C112" s="70"/>
      <c r="D112" s="70"/>
      <c r="E112" s="70"/>
      <c r="F112" s="70"/>
      <c r="G112" s="70"/>
      <c r="H112" s="70"/>
      <c r="I112" s="70"/>
      <c r="J112" s="70"/>
      <c r="K112" s="71"/>
      <c r="L112" s="21">
        <v>2</v>
      </c>
      <c r="M112" s="22"/>
      <c r="N112" s="75"/>
      <c r="O112" s="70"/>
      <c r="P112" s="70"/>
      <c r="Q112" s="70"/>
      <c r="R112" s="70"/>
      <c r="S112" s="71"/>
    </row>
    <row r="113" spans="1:19" ht="33.75" customHeight="1" x14ac:dyDescent="0.3">
      <c r="A113" s="25" t="s">
        <v>207</v>
      </c>
      <c r="B113" s="69" t="s">
        <v>208</v>
      </c>
      <c r="C113" s="70"/>
      <c r="D113" s="70"/>
      <c r="E113" s="70"/>
      <c r="F113" s="70"/>
      <c r="G113" s="70"/>
      <c r="H113" s="70"/>
      <c r="I113" s="70"/>
      <c r="J113" s="70"/>
      <c r="K113" s="71"/>
      <c r="L113" s="21">
        <v>2</v>
      </c>
      <c r="M113" s="22"/>
      <c r="N113" s="73"/>
      <c r="O113" s="70"/>
      <c r="P113" s="70"/>
      <c r="Q113" s="70"/>
      <c r="R113" s="70"/>
      <c r="S113" s="71"/>
    </row>
    <row r="114" spans="1:19" ht="33.75" customHeight="1" x14ac:dyDescent="0.3">
      <c r="A114" s="25" t="s">
        <v>209</v>
      </c>
      <c r="B114" s="69" t="s">
        <v>210</v>
      </c>
      <c r="C114" s="70"/>
      <c r="D114" s="70"/>
      <c r="E114" s="70"/>
      <c r="F114" s="70"/>
      <c r="G114" s="70"/>
      <c r="H114" s="70"/>
      <c r="I114" s="70"/>
      <c r="J114" s="70"/>
      <c r="K114" s="71"/>
      <c r="L114" s="21">
        <v>2</v>
      </c>
      <c r="M114" s="22"/>
      <c r="N114" s="75"/>
      <c r="O114" s="70"/>
      <c r="P114" s="70"/>
      <c r="Q114" s="70"/>
      <c r="R114" s="70"/>
      <c r="S114" s="71"/>
    </row>
    <row r="115" spans="1:19" ht="33.75" customHeight="1" x14ac:dyDescent="0.3">
      <c r="A115" s="25" t="s">
        <v>211</v>
      </c>
      <c r="B115" s="69" t="s">
        <v>212</v>
      </c>
      <c r="C115" s="70"/>
      <c r="D115" s="70"/>
      <c r="E115" s="70"/>
      <c r="F115" s="70"/>
      <c r="G115" s="70"/>
      <c r="H115" s="70"/>
      <c r="I115" s="70"/>
      <c r="J115" s="70"/>
      <c r="K115" s="71"/>
      <c r="L115" s="21">
        <v>2</v>
      </c>
      <c r="M115" s="22"/>
      <c r="N115" s="72"/>
      <c r="O115" s="70"/>
      <c r="P115" s="70"/>
      <c r="Q115" s="70"/>
      <c r="R115" s="70"/>
      <c r="S115" s="71"/>
    </row>
    <row r="116" spans="1:19" ht="12.75" customHeight="1" x14ac:dyDescent="0.3">
      <c r="A116" s="23"/>
      <c r="B116" s="94" t="s">
        <v>213</v>
      </c>
      <c r="C116" s="70"/>
      <c r="D116" s="70"/>
      <c r="E116" s="70"/>
      <c r="F116" s="70"/>
      <c r="G116" s="70"/>
      <c r="H116" s="70"/>
      <c r="I116" s="70"/>
      <c r="J116" s="70"/>
      <c r="K116" s="71"/>
      <c r="L116" s="24">
        <f t="shared" ref="L116:M116" si="9">SUM(L101:L115)</f>
        <v>30</v>
      </c>
      <c r="M116" s="24">
        <f t="shared" si="9"/>
        <v>0</v>
      </c>
      <c r="N116" s="87" t="s">
        <v>12</v>
      </c>
      <c r="O116" s="80"/>
      <c r="P116" s="80"/>
      <c r="Q116" s="80"/>
      <c r="R116" s="80"/>
      <c r="S116" s="81"/>
    </row>
    <row r="117" spans="1:19" ht="29.25" customHeight="1" x14ac:dyDescent="0.3">
      <c r="A117" s="19" t="s">
        <v>214</v>
      </c>
      <c r="B117" s="94" t="s">
        <v>215</v>
      </c>
      <c r="C117" s="70"/>
      <c r="D117" s="70"/>
      <c r="E117" s="70"/>
      <c r="F117" s="70"/>
      <c r="G117" s="70"/>
      <c r="H117" s="70"/>
      <c r="I117" s="70"/>
      <c r="J117" s="70"/>
      <c r="K117" s="71"/>
      <c r="L117" s="20" t="s">
        <v>10</v>
      </c>
      <c r="M117" s="20" t="s">
        <v>11</v>
      </c>
      <c r="N117" s="82"/>
      <c r="O117" s="83"/>
      <c r="P117" s="83"/>
      <c r="Q117" s="83"/>
      <c r="R117" s="83"/>
      <c r="S117" s="84"/>
    </row>
    <row r="118" spans="1:19" ht="37.5" customHeight="1" x14ac:dyDescent="0.3">
      <c r="A118" s="25" t="s">
        <v>216</v>
      </c>
      <c r="B118" s="69" t="s">
        <v>217</v>
      </c>
      <c r="C118" s="70"/>
      <c r="D118" s="70"/>
      <c r="E118" s="70"/>
      <c r="F118" s="70"/>
      <c r="G118" s="70"/>
      <c r="H118" s="70"/>
      <c r="I118" s="70"/>
      <c r="J118" s="70"/>
      <c r="K118" s="71"/>
      <c r="L118" s="21">
        <v>2</v>
      </c>
      <c r="M118" s="22"/>
      <c r="N118" s="73"/>
      <c r="O118" s="70"/>
      <c r="P118" s="70"/>
      <c r="Q118" s="70"/>
      <c r="R118" s="70"/>
      <c r="S118" s="71"/>
    </row>
    <row r="119" spans="1:19" ht="37.5" customHeight="1" x14ac:dyDescent="0.3">
      <c r="A119" s="25" t="s">
        <v>218</v>
      </c>
      <c r="B119" s="69" t="s">
        <v>219</v>
      </c>
      <c r="C119" s="70"/>
      <c r="D119" s="70"/>
      <c r="E119" s="70"/>
      <c r="F119" s="70"/>
      <c r="G119" s="70"/>
      <c r="H119" s="70"/>
      <c r="I119" s="70"/>
      <c r="J119" s="70"/>
      <c r="K119" s="71"/>
      <c r="L119" s="21">
        <v>2</v>
      </c>
      <c r="M119" s="22"/>
      <c r="N119" s="73"/>
      <c r="O119" s="70"/>
      <c r="P119" s="70"/>
      <c r="Q119" s="70"/>
      <c r="R119" s="70"/>
      <c r="S119" s="71"/>
    </row>
    <row r="120" spans="1:19" ht="37.5" customHeight="1" x14ac:dyDescent="0.3">
      <c r="A120" s="25" t="s">
        <v>220</v>
      </c>
      <c r="B120" s="69" t="s">
        <v>221</v>
      </c>
      <c r="C120" s="70"/>
      <c r="D120" s="70"/>
      <c r="E120" s="70"/>
      <c r="F120" s="70"/>
      <c r="G120" s="70"/>
      <c r="H120" s="70"/>
      <c r="I120" s="70"/>
      <c r="J120" s="70"/>
      <c r="K120" s="71"/>
      <c r="L120" s="21">
        <v>2</v>
      </c>
      <c r="M120" s="22"/>
      <c r="N120" s="75"/>
      <c r="O120" s="70"/>
      <c r="P120" s="70"/>
      <c r="Q120" s="70"/>
      <c r="R120" s="70"/>
      <c r="S120" s="71"/>
    </row>
    <row r="121" spans="1:19" ht="37.5" customHeight="1" x14ac:dyDescent="0.3">
      <c r="A121" s="25" t="s">
        <v>222</v>
      </c>
      <c r="B121" s="69" t="s">
        <v>223</v>
      </c>
      <c r="C121" s="70"/>
      <c r="D121" s="70"/>
      <c r="E121" s="70"/>
      <c r="F121" s="70"/>
      <c r="G121" s="70"/>
      <c r="H121" s="70"/>
      <c r="I121" s="70"/>
      <c r="J121" s="70"/>
      <c r="K121" s="71"/>
      <c r="L121" s="21">
        <v>2</v>
      </c>
      <c r="M121" s="22"/>
      <c r="N121" s="72"/>
      <c r="O121" s="70"/>
      <c r="P121" s="70"/>
      <c r="Q121" s="70"/>
      <c r="R121" s="70"/>
      <c r="S121" s="71"/>
    </row>
    <row r="122" spans="1:19" ht="37.5" customHeight="1" x14ac:dyDescent="0.3">
      <c r="A122" s="25" t="s">
        <v>224</v>
      </c>
      <c r="B122" s="69" t="s">
        <v>225</v>
      </c>
      <c r="C122" s="70"/>
      <c r="D122" s="70"/>
      <c r="E122" s="70"/>
      <c r="F122" s="70"/>
      <c r="G122" s="70"/>
      <c r="H122" s="70"/>
      <c r="I122" s="70"/>
      <c r="J122" s="70"/>
      <c r="K122" s="71"/>
      <c r="L122" s="21">
        <v>2</v>
      </c>
      <c r="M122" s="22"/>
      <c r="N122" s="73"/>
      <c r="O122" s="70"/>
      <c r="P122" s="70"/>
      <c r="Q122" s="70"/>
      <c r="R122" s="70"/>
      <c r="S122" s="71"/>
    </row>
    <row r="123" spans="1:19" ht="37.5" customHeight="1" x14ac:dyDescent="0.3">
      <c r="A123" s="25" t="s">
        <v>226</v>
      </c>
      <c r="B123" s="69" t="s">
        <v>227</v>
      </c>
      <c r="C123" s="70"/>
      <c r="D123" s="70"/>
      <c r="E123" s="70"/>
      <c r="F123" s="70"/>
      <c r="G123" s="70"/>
      <c r="H123" s="70"/>
      <c r="I123" s="70"/>
      <c r="J123" s="70"/>
      <c r="K123" s="71"/>
      <c r="L123" s="21">
        <v>2</v>
      </c>
      <c r="M123" s="22"/>
      <c r="N123" s="73"/>
      <c r="O123" s="70"/>
      <c r="P123" s="70"/>
      <c r="Q123" s="70"/>
      <c r="R123" s="70"/>
      <c r="S123" s="71"/>
    </row>
    <row r="124" spans="1:19" ht="37.5" customHeight="1" x14ac:dyDescent="0.3">
      <c r="A124" s="25" t="s">
        <v>228</v>
      </c>
      <c r="B124" s="69" t="s">
        <v>229</v>
      </c>
      <c r="C124" s="70"/>
      <c r="D124" s="70"/>
      <c r="E124" s="70"/>
      <c r="F124" s="70"/>
      <c r="G124" s="70"/>
      <c r="H124" s="70"/>
      <c r="I124" s="70"/>
      <c r="J124" s="70"/>
      <c r="K124" s="71"/>
      <c r="L124" s="21">
        <v>2</v>
      </c>
      <c r="M124" s="22"/>
      <c r="N124" s="73"/>
      <c r="O124" s="70"/>
      <c r="P124" s="70"/>
      <c r="Q124" s="70"/>
      <c r="R124" s="70"/>
      <c r="S124" s="71"/>
    </row>
    <row r="125" spans="1:19" ht="12.75" customHeight="1" x14ac:dyDescent="0.3">
      <c r="A125" s="23"/>
      <c r="B125" s="94" t="s">
        <v>230</v>
      </c>
      <c r="C125" s="70"/>
      <c r="D125" s="70"/>
      <c r="E125" s="70"/>
      <c r="F125" s="70"/>
      <c r="G125" s="70"/>
      <c r="H125" s="70"/>
      <c r="I125" s="70"/>
      <c r="J125" s="70"/>
      <c r="K125" s="71"/>
      <c r="L125" s="24">
        <f t="shared" ref="L125:M125" si="10">SUM(L118:L124)</f>
        <v>14</v>
      </c>
      <c r="M125" s="24">
        <f t="shared" si="10"/>
        <v>0</v>
      </c>
      <c r="N125" s="94"/>
      <c r="O125" s="70"/>
      <c r="P125" s="70"/>
      <c r="Q125" s="70"/>
      <c r="R125" s="70"/>
      <c r="S125" s="71"/>
    </row>
    <row r="126" spans="1:19" ht="28.5" customHeight="1" x14ac:dyDescent="0.3">
      <c r="A126" s="19" t="s">
        <v>231</v>
      </c>
      <c r="B126" s="94" t="s">
        <v>232</v>
      </c>
      <c r="C126" s="70"/>
      <c r="D126" s="70"/>
      <c r="E126" s="70"/>
      <c r="F126" s="70"/>
      <c r="G126" s="70"/>
      <c r="H126" s="70"/>
      <c r="I126" s="70"/>
      <c r="J126" s="70"/>
      <c r="K126" s="71"/>
      <c r="L126" s="20" t="s">
        <v>10</v>
      </c>
      <c r="M126" s="20" t="s">
        <v>11</v>
      </c>
      <c r="N126" s="96" t="s">
        <v>12</v>
      </c>
      <c r="O126" s="70"/>
      <c r="P126" s="70"/>
      <c r="Q126" s="70"/>
      <c r="R126" s="70"/>
      <c r="S126" s="71"/>
    </row>
    <row r="127" spans="1:19" ht="24" customHeight="1" x14ac:dyDescent="0.3">
      <c r="A127" s="25" t="s">
        <v>233</v>
      </c>
      <c r="B127" s="69" t="s">
        <v>234</v>
      </c>
      <c r="C127" s="70"/>
      <c r="D127" s="70"/>
      <c r="E127" s="70"/>
      <c r="F127" s="70"/>
      <c r="G127" s="70"/>
      <c r="H127" s="70"/>
      <c r="I127" s="70"/>
      <c r="J127" s="70"/>
      <c r="K127" s="71"/>
      <c r="L127" s="21">
        <v>2</v>
      </c>
      <c r="M127" s="21"/>
      <c r="N127" s="73"/>
      <c r="O127" s="70"/>
      <c r="P127" s="70"/>
      <c r="Q127" s="70"/>
      <c r="R127" s="70"/>
      <c r="S127" s="71"/>
    </row>
    <row r="128" spans="1:19" ht="24" customHeight="1" x14ac:dyDescent="0.3">
      <c r="A128" s="25" t="s">
        <v>235</v>
      </c>
      <c r="B128" s="69" t="s">
        <v>236</v>
      </c>
      <c r="C128" s="70"/>
      <c r="D128" s="70"/>
      <c r="E128" s="70"/>
      <c r="F128" s="70"/>
      <c r="G128" s="70"/>
      <c r="H128" s="70"/>
      <c r="I128" s="70"/>
      <c r="J128" s="70"/>
      <c r="K128" s="71"/>
      <c r="L128" s="21">
        <v>2</v>
      </c>
      <c r="M128" s="21"/>
      <c r="N128" s="73"/>
      <c r="O128" s="70"/>
      <c r="P128" s="70"/>
      <c r="Q128" s="70"/>
      <c r="R128" s="70"/>
      <c r="S128" s="71"/>
    </row>
    <row r="129" spans="1:255" ht="24" customHeight="1" x14ac:dyDescent="0.3">
      <c r="A129" s="25" t="s">
        <v>237</v>
      </c>
      <c r="B129" s="69" t="s">
        <v>238</v>
      </c>
      <c r="C129" s="70"/>
      <c r="D129" s="70"/>
      <c r="E129" s="70"/>
      <c r="F129" s="70"/>
      <c r="G129" s="70"/>
      <c r="H129" s="70"/>
      <c r="I129" s="70"/>
      <c r="J129" s="70"/>
      <c r="K129" s="71"/>
      <c r="L129" s="21">
        <v>2</v>
      </c>
      <c r="M129" s="21"/>
      <c r="N129" s="75"/>
      <c r="O129" s="70"/>
      <c r="P129" s="70"/>
      <c r="Q129" s="70"/>
      <c r="R129" s="70"/>
      <c r="S129" s="71"/>
    </row>
    <row r="130" spans="1:255" ht="12.75" customHeight="1" x14ac:dyDescent="0.3">
      <c r="A130" s="23"/>
      <c r="B130" s="94" t="s">
        <v>239</v>
      </c>
      <c r="C130" s="70"/>
      <c r="D130" s="70"/>
      <c r="E130" s="70"/>
      <c r="F130" s="70"/>
      <c r="G130" s="70"/>
      <c r="H130" s="70"/>
      <c r="I130" s="70"/>
      <c r="J130" s="70"/>
      <c r="K130" s="71"/>
      <c r="L130" s="24">
        <f t="shared" ref="L130:M130" si="11">SUM(L127:L129)</f>
        <v>6</v>
      </c>
      <c r="M130" s="24">
        <f t="shared" si="11"/>
        <v>0</v>
      </c>
      <c r="N130" s="107"/>
      <c r="O130" s="80"/>
      <c r="P130" s="80"/>
      <c r="Q130" s="80"/>
      <c r="R130" s="80"/>
      <c r="S130" s="81"/>
    </row>
    <row r="131" spans="1:255" ht="12.75" customHeight="1" x14ac:dyDescent="0.3">
      <c r="A131" s="23"/>
      <c r="B131" s="94" t="s">
        <v>240</v>
      </c>
      <c r="C131" s="70"/>
      <c r="D131" s="70"/>
      <c r="E131" s="70"/>
      <c r="F131" s="70"/>
      <c r="G131" s="70"/>
      <c r="H131" s="70"/>
      <c r="I131" s="70"/>
      <c r="J131" s="70"/>
      <c r="K131" s="71"/>
      <c r="L131" s="26">
        <f t="shared" ref="L131:M131" si="12">L99+L116+L125+L130</f>
        <v>70</v>
      </c>
      <c r="M131" s="26">
        <f t="shared" si="12"/>
        <v>0</v>
      </c>
      <c r="N131" s="82"/>
      <c r="O131" s="83"/>
      <c r="P131" s="83"/>
      <c r="Q131" s="83"/>
      <c r="R131" s="83"/>
      <c r="S131" s="84"/>
    </row>
    <row r="132" spans="1:255" ht="15" customHeight="1" x14ac:dyDescent="0.3">
      <c r="A132" s="27" t="s">
        <v>241</v>
      </c>
      <c r="B132" s="100" t="s">
        <v>242</v>
      </c>
      <c r="C132" s="70"/>
      <c r="D132" s="70"/>
      <c r="E132" s="70"/>
      <c r="F132" s="70"/>
      <c r="G132" s="70"/>
      <c r="H132" s="70"/>
      <c r="I132" s="70"/>
      <c r="J132" s="70"/>
      <c r="K132" s="71"/>
      <c r="L132" s="115" t="s">
        <v>10</v>
      </c>
      <c r="M132" s="115" t="s">
        <v>11</v>
      </c>
      <c r="N132" s="103" t="s">
        <v>12</v>
      </c>
      <c r="O132" s="80"/>
      <c r="P132" s="80"/>
      <c r="Q132" s="80"/>
      <c r="R132" s="80"/>
      <c r="S132" s="81"/>
    </row>
    <row r="133" spans="1:255" ht="26.25" customHeight="1" x14ac:dyDescent="0.3">
      <c r="A133" s="27" t="s">
        <v>243</v>
      </c>
      <c r="B133" s="100" t="s">
        <v>244</v>
      </c>
      <c r="C133" s="70"/>
      <c r="D133" s="70"/>
      <c r="E133" s="70"/>
      <c r="F133" s="70"/>
      <c r="G133" s="70"/>
      <c r="H133" s="70"/>
      <c r="I133" s="70"/>
      <c r="J133" s="70"/>
      <c r="K133" s="71"/>
      <c r="L133" s="89"/>
      <c r="M133" s="89"/>
      <c r="N133" s="82"/>
      <c r="O133" s="83"/>
      <c r="P133" s="83"/>
      <c r="Q133" s="83"/>
      <c r="R133" s="83"/>
      <c r="S133" s="84"/>
    </row>
    <row r="134" spans="1:255" ht="67.5" customHeight="1" x14ac:dyDescent="0.3">
      <c r="A134" s="29" t="s">
        <v>245</v>
      </c>
      <c r="B134" s="69" t="s">
        <v>246</v>
      </c>
      <c r="C134" s="70"/>
      <c r="D134" s="70"/>
      <c r="E134" s="70"/>
      <c r="F134" s="70"/>
      <c r="G134" s="70"/>
      <c r="H134" s="70"/>
      <c r="I134" s="70"/>
      <c r="J134" s="70"/>
      <c r="K134" s="71"/>
      <c r="L134" s="30">
        <v>2</v>
      </c>
      <c r="M134" s="31"/>
      <c r="N134" s="105"/>
      <c r="O134" s="98"/>
      <c r="P134" s="98"/>
      <c r="Q134" s="98"/>
      <c r="R134" s="98"/>
      <c r="S134" s="99"/>
      <c r="BG134" s="68"/>
      <c r="BH134" s="68"/>
      <c r="BI134" s="68"/>
      <c r="BJ134" s="68"/>
      <c r="BK134" s="68"/>
      <c r="BL134" s="68"/>
      <c r="BM134" s="68"/>
      <c r="BN134" s="68"/>
      <c r="BO134" s="68"/>
      <c r="BP134" s="68"/>
      <c r="BQ134" s="68"/>
      <c r="BR134" s="68"/>
      <c r="BS134" s="68"/>
      <c r="BT134" s="68"/>
      <c r="BU134" s="68"/>
      <c r="BV134" s="68"/>
      <c r="BW134" s="68"/>
      <c r="BX134" s="68"/>
      <c r="BY134" s="68"/>
      <c r="BZ134" s="68"/>
      <c r="CA134" s="68"/>
      <c r="CB134" s="68"/>
      <c r="CC134" s="68"/>
      <c r="CD134" s="68"/>
      <c r="CE134" s="68"/>
      <c r="CF134" s="68"/>
      <c r="CG134" s="68"/>
      <c r="CH134" s="68"/>
      <c r="CI134" s="68"/>
      <c r="CJ134" s="68"/>
      <c r="CK134" s="68"/>
      <c r="CL134" s="68"/>
      <c r="CM134" s="68"/>
      <c r="CN134" s="68"/>
      <c r="CO134" s="68"/>
      <c r="CP134" s="68"/>
      <c r="CQ134" s="68"/>
      <c r="CR134" s="68"/>
      <c r="CS134" s="68"/>
      <c r="CT134" s="68"/>
      <c r="CU134" s="68"/>
      <c r="CV134" s="68"/>
      <c r="CW134" s="68"/>
      <c r="CX134" s="68"/>
      <c r="CY134" s="68"/>
      <c r="CZ134" s="68"/>
      <c r="DA134" s="68"/>
      <c r="DB134" s="68"/>
      <c r="DC134" s="68"/>
      <c r="DD134" s="68"/>
      <c r="DE134" s="68"/>
      <c r="DF134" s="68"/>
      <c r="DG134" s="68"/>
      <c r="DH134" s="68"/>
      <c r="DI134" s="68"/>
      <c r="DJ134" s="68"/>
      <c r="DK134" s="68"/>
      <c r="DL134" s="68"/>
      <c r="DM134" s="68"/>
      <c r="DN134" s="68"/>
      <c r="DO134" s="68"/>
      <c r="DP134" s="68"/>
      <c r="DQ134" s="68"/>
      <c r="DR134" s="68"/>
      <c r="DS134" s="68"/>
      <c r="DT134" s="68"/>
      <c r="DU134" s="68"/>
      <c r="DV134" s="68"/>
      <c r="DW134" s="68"/>
      <c r="DX134" s="68"/>
      <c r="DY134" s="68"/>
      <c r="DZ134" s="68"/>
      <c r="EA134" s="68"/>
      <c r="EB134" s="68"/>
      <c r="EC134" s="68"/>
      <c r="ED134" s="68"/>
      <c r="EE134" s="68"/>
      <c r="EF134" s="68"/>
      <c r="EG134" s="68"/>
      <c r="EH134" s="68"/>
      <c r="EI134" s="68"/>
      <c r="EJ134" s="68"/>
      <c r="EK134" s="28"/>
      <c r="EL134" s="28"/>
      <c r="EM134" s="28"/>
      <c r="EN134" s="28"/>
      <c r="EO134" s="28"/>
      <c r="EP134" s="28"/>
      <c r="EQ134" s="28"/>
      <c r="ER134" s="28"/>
      <c r="ES134" s="28"/>
      <c r="ET134" s="28"/>
      <c r="EU134" s="28"/>
      <c r="EV134" s="28"/>
      <c r="EW134" s="28"/>
      <c r="EX134" s="28"/>
      <c r="EY134" s="28"/>
      <c r="EZ134" s="28"/>
      <c r="FA134" s="28"/>
      <c r="FB134" s="28"/>
      <c r="FC134" s="28"/>
      <c r="FD134" s="28"/>
      <c r="FE134" s="28"/>
      <c r="FF134" s="28"/>
      <c r="FG134" s="28"/>
      <c r="FH134" s="28"/>
      <c r="FI134" s="28"/>
      <c r="FJ134" s="28"/>
      <c r="FK134" s="28"/>
      <c r="FL134" s="28"/>
      <c r="FM134" s="28"/>
      <c r="FN134" s="28"/>
      <c r="FO134" s="28"/>
      <c r="FP134" s="28"/>
      <c r="FQ134" s="28"/>
      <c r="FR134" s="28"/>
      <c r="FS134" s="28"/>
      <c r="FT134" s="28"/>
      <c r="FU134" s="28"/>
      <c r="FV134" s="28"/>
      <c r="FW134" s="28"/>
      <c r="FX134" s="28"/>
      <c r="FY134" s="28"/>
      <c r="FZ134" s="28"/>
      <c r="GA134" s="28"/>
      <c r="GB134" s="28"/>
      <c r="GC134" s="28"/>
      <c r="GD134" s="28"/>
      <c r="GE134" s="28"/>
      <c r="GF134" s="28"/>
      <c r="GG134" s="28"/>
      <c r="GH134" s="28"/>
      <c r="GI134" s="28"/>
      <c r="GJ134" s="28"/>
      <c r="GK134" s="28"/>
      <c r="GL134" s="28"/>
      <c r="GM134" s="28"/>
      <c r="GN134" s="28"/>
      <c r="GO134" s="28"/>
      <c r="GP134" s="28"/>
      <c r="GQ134" s="28"/>
      <c r="GR134" s="28"/>
      <c r="GS134" s="28"/>
      <c r="GT134" s="28"/>
      <c r="GU134" s="28"/>
      <c r="GV134" s="28"/>
      <c r="GW134" s="28"/>
      <c r="GX134" s="28"/>
      <c r="GY134" s="28"/>
      <c r="GZ134" s="28"/>
      <c r="HA134" s="28"/>
      <c r="HB134" s="28"/>
      <c r="HC134" s="28"/>
      <c r="HD134" s="28"/>
      <c r="HE134" s="28"/>
      <c r="HF134" s="28"/>
      <c r="HG134" s="28"/>
      <c r="HH134" s="28"/>
      <c r="HI134" s="28"/>
      <c r="HJ134" s="28"/>
      <c r="HK134" s="28"/>
      <c r="HL134" s="28"/>
      <c r="HM134" s="28"/>
      <c r="HN134" s="28"/>
      <c r="HO134" s="28"/>
      <c r="HP134" s="28"/>
      <c r="HQ134" s="28"/>
      <c r="HR134" s="28"/>
      <c r="HS134" s="28"/>
      <c r="HT134" s="28"/>
      <c r="HU134" s="28"/>
      <c r="HV134" s="28"/>
      <c r="HW134" s="28"/>
      <c r="HX134" s="28"/>
      <c r="HY134" s="28"/>
      <c r="HZ134" s="28"/>
      <c r="IA134" s="28"/>
      <c r="IB134" s="28"/>
      <c r="IC134" s="28"/>
      <c r="ID134" s="28"/>
      <c r="IE134" s="28"/>
      <c r="IF134" s="28"/>
      <c r="IG134" s="28"/>
      <c r="IH134" s="28"/>
      <c r="II134" s="28"/>
      <c r="IJ134" s="28"/>
      <c r="IK134" s="28"/>
      <c r="IL134" s="28"/>
      <c r="IM134" s="28"/>
      <c r="IN134" s="28"/>
      <c r="IO134" s="28"/>
      <c r="IP134" s="28"/>
      <c r="IQ134" s="28"/>
      <c r="IR134" s="28"/>
      <c r="IS134" s="28"/>
      <c r="IT134" s="28"/>
      <c r="IU134" s="28"/>
    </row>
    <row r="135" spans="1:255" ht="57" customHeight="1" x14ac:dyDescent="0.3">
      <c r="A135" s="29" t="s">
        <v>247</v>
      </c>
      <c r="B135" s="69" t="s">
        <v>248</v>
      </c>
      <c r="C135" s="70"/>
      <c r="D135" s="70"/>
      <c r="E135" s="70"/>
      <c r="F135" s="70"/>
      <c r="G135" s="70"/>
      <c r="H135" s="70"/>
      <c r="I135" s="70"/>
      <c r="J135" s="70"/>
      <c r="K135" s="71"/>
      <c r="L135" s="30">
        <v>2</v>
      </c>
      <c r="M135" s="31"/>
      <c r="N135" s="106"/>
      <c r="O135" s="98"/>
      <c r="P135" s="98"/>
      <c r="Q135" s="98"/>
      <c r="R135" s="98"/>
      <c r="S135" s="99"/>
    </row>
    <row r="136" spans="1:255" ht="65.25" customHeight="1" x14ac:dyDescent="0.3">
      <c r="A136" s="29" t="s">
        <v>249</v>
      </c>
      <c r="B136" s="69" t="s">
        <v>250</v>
      </c>
      <c r="C136" s="70"/>
      <c r="D136" s="70"/>
      <c r="E136" s="70"/>
      <c r="F136" s="70"/>
      <c r="G136" s="70"/>
      <c r="H136" s="70"/>
      <c r="I136" s="70"/>
      <c r="J136" s="70"/>
      <c r="K136" s="71"/>
      <c r="L136" s="30">
        <v>2</v>
      </c>
      <c r="M136" s="31"/>
      <c r="N136" s="105"/>
      <c r="O136" s="98"/>
      <c r="P136" s="98"/>
      <c r="Q136" s="98"/>
      <c r="R136" s="98"/>
      <c r="S136" s="99"/>
    </row>
    <row r="137" spans="1:255" ht="45.75" customHeight="1" x14ac:dyDescent="0.3">
      <c r="A137" s="29" t="s">
        <v>251</v>
      </c>
      <c r="B137" s="69" t="s">
        <v>252</v>
      </c>
      <c r="C137" s="70"/>
      <c r="D137" s="70"/>
      <c r="E137" s="70"/>
      <c r="F137" s="70"/>
      <c r="G137" s="70"/>
      <c r="H137" s="70"/>
      <c r="I137" s="70"/>
      <c r="J137" s="70"/>
      <c r="K137" s="71"/>
      <c r="L137" s="30">
        <v>2</v>
      </c>
      <c r="M137" s="31"/>
      <c r="N137" s="105"/>
      <c r="O137" s="98"/>
      <c r="P137" s="98"/>
      <c r="Q137" s="98"/>
      <c r="R137" s="98"/>
      <c r="S137" s="99"/>
    </row>
    <row r="138" spans="1:255" ht="45.75" customHeight="1" x14ac:dyDescent="0.3">
      <c r="A138" s="29" t="s">
        <v>253</v>
      </c>
      <c r="B138" s="69" t="s">
        <v>254</v>
      </c>
      <c r="C138" s="70"/>
      <c r="D138" s="70"/>
      <c r="E138" s="70"/>
      <c r="F138" s="70"/>
      <c r="G138" s="70"/>
      <c r="H138" s="70"/>
      <c r="I138" s="70"/>
      <c r="J138" s="70"/>
      <c r="K138" s="71"/>
      <c r="L138" s="30">
        <v>2</v>
      </c>
      <c r="M138" s="31"/>
      <c r="N138" s="105"/>
      <c r="O138" s="98"/>
      <c r="P138" s="98"/>
      <c r="Q138" s="98"/>
      <c r="R138" s="98"/>
      <c r="S138" s="99"/>
    </row>
    <row r="139" spans="1:255" ht="45.75" customHeight="1" x14ac:dyDescent="0.3">
      <c r="A139" s="29" t="s">
        <v>255</v>
      </c>
      <c r="B139" s="69" t="s">
        <v>256</v>
      </c>
      <c r="C139" s="70"/>
      <c r="D139" s="70"/>
      <c r="E139" s="70"/>
      <c r="F139" s="70"/>
      <c r="G139" s="70"/>
      <c r="H139" s="70"/>
      <c r="I139" s="70"/>
      <c r="J139" s="70"/>
      <c r="K139" s="71"/>
      <c r="L139" s="30">
        <v>2</v>
      </c>
      <c r="M139" s="31"/>
      <c r="N139" s="106"/>
      <c r="O139" s="98"/>
      <c r="P139" s="98"/>
      <c r="Q139" s="98"/>
      <c r="R139" s="98"/>
      <c r="S139" s="99"/>
    </row>
    <row r="140" spans="1:255" ht="45.75" customHeight="1" x14ac:dyDescent="0.3">
      <c r="A140" s="29" t="s">
        <v>257</v>
      </c>
      <c r="B140" s="69" t="s">
        <v>258</v>
      </c>
      <c r="C140" s="70"/>
      <c r="D140" s="70"/>
      <c r="E140" s="70"/>
      <c r="F140" s="70"/>
      <c r="G140" s="70"/>
      <c r="H140" s="70"/>
      <c r="I140" s="70"/>
      <c r="J140" s="70"/>
      <c r="K140" s="71"/>
      <c r="L140" s="30">
        <v>2</v>
      </c>
      <c r="M140" s="31"/>
      <c r="N140" s="105"/>
      <c r="O140" s="98"/>
      <c r="P140" s="98"/>
      <c r="Q140" s="98"/>
      <c r="R140" s="98"/>
      <c r="S140" s="99"/>
    </row>
    <row r="141" spans="1:255" ht="45.75" customHeight="1" x14ac:dyDescent="0.3">
      <c r="A141" s="29" t="s">
        <v>259</v>
      </c>
      <c r="B141" s="69" t="s">
        <v>260</v>
      </c>
      <c r="C141" s="70"/>
      <c r="D141" s="70"/>
      <c r="E141" s="70"/>
      <c r="F141" s="70"/>
      <c r="G141" s="70"/>
      <c r="H141" s="70"/>
      <c r="I141" s="70"/>
      <c r="J141" s="70"/>
      <c r="K141" s="71"/>
      <c r="L141" s="30">
        <v>2</v>
      </c>
      <c r="M141" s="30"/>
      <c r="N141" s="105"/>
      <c r="O141" s="98"/>
      <c r="P141" s="98"/>
      <c r="Q141" s="98"/>
      <c r="R141" s="98"/>
      <c r="S141" s="99"/>
    </row>
    <row r="142" spans="1:255" ht="12.75" customHeight="1" x14ac:dyDescent="0.3">
      <c r="A142" s="32"/>
      <c r="B142" s="100" t="s">
        <v>261</v>
      </c>
      <c r="C142" s="70"/>
      <c r="D142" s="70"/>
      <c r="E142" s="70"/>
      <c r="F142" s="70"/>
      <c r="G142" s="70"/>
      <c r="H142" s="70"/>
      <c r="I142" s="70"/>
      <c r="J142" s="70"/>
      <c r="K142" s="71"/>
      <c r="L142" s="33">
        <f t="shared" ref="L142:M142" si="13">SUM(L134:L141)</f>
        <v>16</v>
      </c>
      <c r="M142" s="33">
        <f t="shared" si="13"/>
        <v>0</v>
      </c>
      <c r="N142" s="103" t="s">
        <v>12</v>
      </c>
      <c r="O142" s="80"/>
      <c r="P142" s="80"/>
      <c r="Q142" s="80"/>
      <c r="R142" s="80"/>
      <c r="S142" s="81"/>
    </row>
    <row r="143" spans="1:255" ht="30.75" customHeight="1" x14ac:dyDescent="0.3">
      <c r="A143" s="27" t="s">
        <v>262</v>
      </c>
      <c r="B143" s="100" t="s">
        <v>263</v>
      </c>
      <c r="C143" s="70"/>
      <c r="D143" s="70"/>
      <c r="E143" s="70"/>
      <c r="F143" s="70"/>
      <c r="G143" s="70"/>
      <c r="H143" s="70"/>
      <c r="I143" s="70"/>
      <c r="J143" s="70"/>
      <c r="K143" s="71"/>
      <c r="L143" s="34" t="s">
        <v>10</v>
      </c>
      <c r="M143" s="34" t="s">
        <v>11</v>
      </c>
      <c r="N143" s="82"/>
      <c r="O143" s="83"/>
      <c r="P143" s="83"/>
      <c r="Q143" s="83"/>
      <c r="R143" s="83"/>
      <c r="S143" s="84"/>
    </row>
    <row r="144" spans="1:255" ht="40.5" customHeight="1" x14ac:dyDescent="0.3">
      <c r="A144" s="29" t="s">
        <v>264</v>
      </c>
      <c r="B144" s="69" t="s">
        <v>265</v>
      </c>
      <c r="C144" s="70"/>
      <c r="D144" s="70"/>
      <c r="E144" s="70"/>
      <c r="F144" s="70"/>
      <c r="G144" s="70"/>
      <c r="H144" s="70"/>
      <c r="I144" s="70"/>
      <c r="J144" s="70"/>
      <c r="K144" s="71"/>
      <c r="L144" s="31">
        <v>2</v>
      </c>
      <c r="M144" s="31"/>
      <c r="N144" s="73"/>
      <c r="O144" s="70"/>
      <c r="P144" s="70"/>
      <c r="Q144" s="70"/>
      <c r="R144" s="70"/>
      <c r="S144" s="71"/>
    </row>
    <row r="145" spans="1:255" ht="40.5" customHeight="1" x14ac:dyDescent="0.3">
      <c r="A145" s="29" t="s">
        <v>266</v>
      </c>
      <c r="B145" s="69" t="s">
        <v>267</v>
      </c>
      <c r="C145" s="70"/>
      <c r="D145" s="70"/>
      <c r="E145" s="70"/>
      <c r="F145" s="70"/>
      <c r="G145" s="70"/>
      <c r="H145" s="70"/>
      <c r="I145" s="70"/>
      <c r="J145" s="70"/>
      <c r="K145" s="71"/>
      <c r="L145" s="31">
        <v>2</v>
      </c>
      <c r="M145" s="31"/>
      <c r="N145" s="75"/>
      <c r="O145" s="70"/>
      <c r="P145" s="70"/>
      <c r="Q145" s="70"/>
      <c r="R145" s="70"/>
      <c r="S145" s="71"/>
    </row>
    <row r="146" spans="1:255" ht="40.5" customHeight="1" x14ac:dyDescent="0.3">
      <c r="A146" s="29" t="s">
        <v>268</v>
      </c>
      <c r="B146" s="69" t="s">
        <v>269</v>
      </c>
      <c r="C146" s="70"/>
      <c r="D146" s="70"/>
      <c r="E146" s="70"/>
      <c r="F146" s="70"/>
      <c r="G146" s="70"/>
      <c r="H146" s="70"/>
      <c r="I146" s="70"/>
      <c r="J146" s="70"/>
      <c r="K146" s="71"/>
      <c r="L146" s="31">
        <v>2</v>
      </c>
      <c r="M146" s="31"/>
      <c r="N146" s="75"/>
      <c r="O146" s="70"/>
      <c r="P146" s="70"/>
      <c r="Q146" s="70"/>
      <c r="R146" s="70"/>
      <c r="S146" s="71"/>
    </row>
    <row r="147" spans="1:255" ht="40.5" customHeight="1" x14ac:dyDescent="0.3">
      <c r="A147" s="29" t="s">
        <v>270</v>
      </c>
      <c r="B147" s="69" t="s">
        <v>271</v>
      </c>
      <c r="C147" s="70"/>
      <c r="D147" s="70"/>
      <c r="E147" s="70"/>
      <c r="F147" s="70"/>
      <c r="G147" s="70"/>
      <c r="H147" s="70"/>
      <c r="I147" s="70"/>
      <c r="J147" s="70"/>
      <c r="K147" s="71"/>
      <c r="L147" s="31">
        <v>2</v>
      </c>
      <c r="M147" s="31"/>
      <c r="N147" s="75"/>
      <c r="O147" s="70"/>
      <c r="P147" s="70"/>
      <c r="Q147" s="70"/>
      <c r="R147" s="70"/>
      <c r="S147" s="71"/>
    </row>
    <row r="148" spans="1:255" ht="40.5" customHeight="1" x14ac:dyDescent="0.3">
      <c r="A148" s="29" t="s">
        <v>272</v>
      </c>
      <c r="B148" s="69" t="s">
        <v>273</v>
      </c>
      <c r="C148" s="70"/>
      <c r="D148" s="70"/>
      <c r="E148" s="70"/>
      <c r="F148" s="70"/>
      <c r="G148" s="70"/>
      <c r="H148" s="70"/>
      <c r="I148" s="70"/>
      <c r="J148" s="70"/>
      <c r="K148" s="71"/>
      <c r="L148" s="31">
        <v>2</v>
      </c>
      <c r="M148" s="31"/>
      <c r="N148" s="75"/>
      <c r="O148" s="70"/>
      <c r="P148" s="70"/>
      <c r="Q148" s="70"/>
      <c r="R148" s="70"/>
      <c r="S148" s="71"/>
    </row>
    <row r="149" spans="1:255" ht="40.5" customHeight="1" x14ac:dyDescent="0.3">
      <c r="A149" s="29" t="s">
        <v>274</v>
      </c>
      <c r="B149" s="69" t="s">
        <v>275</v>
      </c>
      <c r="C149" s="70"/>
      <c r="D149" s="70"/>
      <c r="E149" s="70"/>
      <c r="F149" s="70"/>
      <c r="G149" s="70"/>
      <c r="H149" s="70"/>
      <c r="I149" s="70"/>
      <c r="J149" s="70"/>
      <c r="K149" s="71"/>
      <c r="L149" s="31">
        <v>2</v>
      </c>
      <c r="M149" s="31"/>
      <c r="N149" s="75"/>
      <c r="O149" s="70"/>
      <c r="P149" s="70"/>
      <c r="Q149" s="70"/>
      <c r="R149" s="70"/>
      <c r="S149" s="71"/>
    </row>
    <row r="150" spans="1:255" ht="12.75" customHeight="1" x14ac:dyDescent="0.3">
      <c r="A150" s="32"/>
      <c r="B150" s="100" t="s">
        <v>276</v>
      </c>
      <c r="C150" s="70"/>
      <c r="D150" s="70"/>
      <c r="E150" s="70"/>
      <c r="F150" s="70"/>
      <c r="G150" s="70"/>
      <c r="H150" s="70"/>
      <c r="I150" s="70"/>
      <c r="J150" s="70"/>
      <c r="K150" s="71"/>
      <c r="L150" s="27">
        <f t="shared" ref="L150:M150" si="14">SUM(L143:L149)</f>
        <v>12</v>
      </c>
      <c r="M150" s="27">
        <f t="shared" si="14"/>
        <v>0</v>
      </c>
      <c r="N150" s="103" t="s">
        <v>12</v>
      </c>
      <c r="O150" s="80"/>
      <c r="P150" s="80"/>
      <c r="Q150" s="80"/>
      <c r="R150" s="80"/>
      <c r="S150" s="81"/>
    </row>
    <row r="151" spans="1:255" ht="30" customHeight="1" x14ac:dyDescent="0.3">
      <c r="A151" s="27" t="s">
        <v>277</v>
      </c>
      <c r="B151" s="100" t="s">
        <v>278</v>
      </c>
      <c r="C151" s="70"/>
      <c r="D151" s="70"/>
      <c r="E151" s="70"/>
      <c r="F151" s="70"/>
      <c r="G151" s="70"/>
      <c r="H151" s="70"/>
      <c r="I151" s="70"/>
      <c r="J151" s="70"/>
      <c r="K151" s="71"/>
      <c r="L151" s="34" t="s">
        <v>10</v>
      </c>
      <c r="M151" s="34" t="s">
        <v>11</v>
      </c>
      <c r="N151" s="82"/>
      <c r="O151" s="83"/>
      <c r="P151" s="83"/>
      <c r="Q151" s="83"/>
      <c r="R151" s="83"/>
      <c r="S151" s="84"/>
    </row>
    <row r="152" spans="1:255" ht="53.25" customHeight="1" x14ac:dyDescent="0.3">
      <c r="A152" s="29" t="s">
        <v>279</v>
      </c>
      <c r="B152" s="69" t="s">
        <v>280</v>
      </c>
      <c r="C152" s="70"/>
      <c r="D152" s="70"/>
      <c r="E152" s="70"/>
      <c r="F152" s="70"/>
      <c r="G152" s="70"/>
      <c r="H152" s="70"/>
      <c r="I152" s="70"/>
      <c r="J152" s="70"/>
      <c r="K152" s="71"/>
      <c r="L152" s="30">
        <v>2</v>
      </c>
      <c r="M152" s="31"/>
      <c r="N152" s="75"/>
      <c r="O152" s="70"/>
      <c r="P152" s="70"/>
      <c r="Q152" s="70"/>
      <c r="R152" s="70"/>
      <c r="S152" s="71"/>
    </row>
    <row r="153" spans="1:255" ht="53.25" customHeight="1" x14ac:dyDescent="0.3">
      <c r="A153" s="29" t="s">
        <v>281</v>
      </c>
      <c r="B153" s="69" t="s">
        <v>282</v>
      </c>
      <c r="C153" s="70"/>
      <c r="D153" s="70"/>
      <c r="E153" s="70"/>
      <c r="F153" s="70"/>
      <c r="G153" s="70"/>
      <c r="H153" s="70"/>
      <c r="I153" s="70"/>
      <c r="J153" s="70"/>
      <c r="K153" s="71"/>
      <c r="L153" s="30">
        <v>2</v>
      </c>
      <c r="M153" s="31"/>
      <c r="N153" s="73"/>
      <c r="O153" s="70"/>
      <c r="P153" s="70"/>
      <c r="Q153" s="70"/>
      <c r="R153" s="70"/>
      <c r="S153" s="71"/>
    </row>
    <row r="154" spans="1:255" ht="83.25" customHeight="1" x14ac:dyDescent="0.3">
      <c r="A154" s="29" t="s">
        <v>283</v>
      </c>
      <c r="B154" s="69" t="s">
        <v>284</v>
      </c>
      <c r="C154" s="70"/>
      <c r="D154" s="70"/>
      <c r="E154" s="70"/>
      <c r="F154" s="70"/>
      <c r="G154" s="70"/>
      <c r="H154" s="70"/>
      <c r="I154" s="70"/>
      <c r="J154" s="70"/>
      <c r="K154" s="71"/>
      <c r="L154" s="30">
        <v>2</v>
      </c>
      <c r="M154" s="31"/>
      <c r="N154" s="73"/>
      <c r="O154" s="70"/>
      <c r="P154" s="70"/>
      <c r="Q154" s="70"/>
      <c r="R154" s="70"/>
      <c r="S154" s="71"/>
    </row>
    <row r="155" spans="1:255" ht="53.25" customHeight="1" x14ac:dyDescent="0.3">
      <c r="A155" s="29" t="s">
        <v>285</v>
      </c>
      <c r="B155" s="69" t="s">
        <v>286</v>
      </c>
      <c r="C155" s="70"/>
      <c r="D155" s="70"/>
      <c r="E155" s="70"/>
      <c r="F155" s="70"/>
      <c r="G155" s="70"/>
      <c r="H155" s="70"/>
      <c r="I155" s="70"/>
      <c r="J155" s="70"/>
      <c r="K155" s="71"/>
      <c r="L155" s="30">
        <v>2</v>
      </c>
      <c r="M155" s="31"/>
      <c r="N155" s="73"/>
      <c r="O155" s="70"/>
      <c r="P155" s="70"/>
      <c r="Q155" s="70"/>
      <c r="R155" s="70"/>
      <c r="S155" s="71"/>
    </row>
    <row r="156" spans="1:255" ht="43.5" customHeight="1" x14ac:dyDescent="0.3">
      <c r="A156" s="29" t="s">
        <v>287</v>
      </c>
      <c r="B156" s="69" t="s">
        <v>288</v>
      </c>
      <c r="C156" s="70"/>
      <c r="D156" s="70"/>
      <c r="E156" s="70"/>
      <c r="F156" s="70"/>
      <c r="G156" s="70"/>
      <c r="H156" s="70"/>
      <c r="I156" s="70"/>
      <c r="J156" s="70"/>
      <c r="K156" s="71"/>
      <c r="L156" s="30">
        <v>2</v>
      </c>
      <c r="M156" s="31"/>
      <c r="N156" s="72"/>
      <c r="O156" s="70"/>
      <c r="P156" s="70"/>
      <c r="Q156" s="70"/>
      <c r="R156" s="70"/>
      <c r="S156" s="71"/>
    </row>
    <row r="157" spans="1:255" ht="43.5" customHeight="1" x14ac:dyDescent="0.3">
      <c r="A157" s="29" t="s">
        <v>289</v>
      </c>
      <c r="B157" s="69" t="s">
        <v>290</v>
      </c>
      <c r="C157" s="70"/>
      <c r="D157" s="70"/>
      <c r="E157" s="70"/>
      <c r="F157" s="70"/>
      <c r="G157" s="70"/>
      <c r="H157" s="70"/>
      <c r="I157" s="70"/>
      <c r="J157" s="70"/>
      <c r="K157" s="71"/>
      <c r="L157" s="30">
        <v>2</v>
      </c>
      <c r="M157" s="31"/>
      <c r="N157" s="73"/>
      <c r="O157" s="70"/>
      <c r="P157" s="70"/>
      <c r="Q157" s="70"/>
      <c r="R157" s="70"/>
      <c r="S157" s="71"/>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c r="BE157" s="9"/>
      <c r="BF157" s="9"/>
      <c r="BG157" s="9"/>
      <c r="BH157" s="9"/>
      <c r="BI157" s="9"/>
      <c r="BJ157" s="9"/>
      <c r="BK157" s="9"/>
      <c r="BL157" s="9"/>
      <c r="BM157" s="9"/>
      <c r="BN157" s="9"/>
      <c r="BO157" s="9"/>
      <c r="BP157" s="9"/>
      <c r="BQ157" s="9"/>
      <c r="BR157" s="9"/>
      <c r="BS157" s="9"/>
      <c r="BT157" s="9"/>
      <c r="BU157" s="9"/>
      <c r="BV157" s="9"/>
      <c r="BW157" s="9"/>
      <c r="BX157" s="9"/>
      <c r="BY157" s="9"/>
      <c r="BZ157" s="9"/>
      <c r="CA157" s="9"/>
      <c r="CB157" s="9"/>
      <c r="CC157" s="9"/>
      <c r="CD157" s="9"/>
      <c r="CE157" s="9"/>
      <c r="CF157" s="9"/>
      <c r="CG157" s="9"/>
      <c r="CH157" s="9"/>
      <c r="CI157" s="9"/>
      <c r="CJ157" s="9"/>
      <c r="CK157" s="9"/>
      <c r="CL157" s="9"/>
      <c r="CM157" s="9"/>
      <c r="CN157" s="9"/>
      <c r="CO157" s="9"/>
      <c r="CP157" s="9"/>
      <c r="CQ157" s="9"/>
      <c r="CR157" s="9"/>
      <c r="CS157" s="9"/>
      <c r="CT157" s="9"/>
      <c r="CU157" s="9"/>
      <c r="CV157" s="9"/>
      <c r="CW157" s="9"/>
      <c r="CX157" s="9"/>
      <c r="CY157" s="9"/>
      <c r="CZ157" s="9"/>
      <c r="DA157" s="9"/>
      <c r="DB157" s="9"/>
      <c r="DC157" s="9"/>
      <c r="DD157" s="9"/>
      <c r="DE157" s="9"/>
      <c r="DF157" s="9"/>
      <c r="DG157" s="9"/>
      <c r="DH157" s="9"/>
      <c r="DI157" s="9"/>
      <c r="DJ157" s="9"/>
      <c r="DK157" s="9"/>
      <c r="DL157" s="9"/>
      <c r="DM157" s="9"/>
      <c r="DN157" s="9"/>
      <c r="DO157" s="9"/>
      <c r="DP157" s="9"/>
      <c r="DQ157" s="9"/>
      <c r="DR157" s="9"/>
      <c r="DS157" s="9"/>
      <c r="DT157" s="9"/>
      <c r="DU157" s="9"/>
      <c r="DV157" s="9"/>
      <c r="DW157" s="9"/>
      <c r="DX157" s="9"/>
      <c r="DY157" s="9"/>
      <c r="DZ157" s="9"/>
      <c r="EA157" s="9"/>
      <c r="EB157" s="9"/>
      <c r="EC157" s="9"/>
      <c r="ED157" s="9"/>
      <c r="EE157" s="9"/>
      <c r="EF157" s="9"/>
      <c r="EG157" s="9"/>
      <c r="EH157" s="9"/>
      <c r="EI157" s="9"/>
      <c r="EJ157" s="9"/>
      <c r="EK157" s="9"/>
      <c r="EL157" s="9"/>
      <c r="EM157" s="9"/>
      <c r="EN157" s="9"/>
      <c r="EO157" s="9"/>
      <c r="EP157" s="9"/>
      <c r="EQ157" s="9"/>
      <c r="ER157" s="9"/>
      <c r="ES157" s="9"/>
      <c r="ET157" s="9"/>
      <c r="EU157" s="9"/>
      <c r="EV157" s="9"/>
      <c r="EW157" s="9"/>
      <c r="EX157" s="9"/>
      <c r="EY157" s="9"/>
      <c r="EZ157" s="9"/>
      <c r="FA157" s="9"/>
      <c r="FB157" s="9"/>
      <c r="FC157" s="9"/>
      <c r="FD157" s="9"/>
      <c r="FE157" s="9"/>
      <c r="FF157" s="9"/>
      <c r="FG157" s="9"/>
      <c r="FH157" s="9"/>
      <c r="FI157" s="9"/>
      <c r="FJ157" s="9"/>
      <c r="FK157" s="9"/>
      <c r="FL157" s="9"/>
      <c r="FM157" s="9"/>
      <c r="FN157" s="9"/>
      <c r="FO157" s="9"/>
      <c r="FP157" s="9"/>
      <c r="FQ157" s="9"/>
      <c r="FR157" s="9"/>
      <c r="FS157" s="9"/>
      <c r="FT157" s="9"/>
      <c r="FU157" s="9"/>
      <c r="FV157" s="9"/>
      <c r="FW157" s="9"/>
      <c r="FX157" s="9"/>
      <c r="FY157" s="9"/>
      <c r="FZ157" s="9"/>
      <c r="GA157" s="9"/>
      <c r="GB157" s="9"/>
      <c r="GC157" s="9"/>
      <c r="GD157" s="9"/>
      <c r="GE157" s="9"/>
      <c r="GF157" s="9"/>
      <c r="GG157" s="9"/>
      <c r="GH157" s="9"/>
      <c r="GI157" s="9"/>
      <c r="GJ157" s="9"/>
      <c r="GK157" s="9"/>
      <c r="GL157" s="9"/>
      <c r="GM157" s="9"/>
      <c r="GN157" s="9"/>
      <c r="GO157" s="9"/>
      <c r="GP157" s="9"/>
      <c r="GQ157" s="9"/>
      <c r="GR157" s="9"/>
      <c r="GS157" s="9"/>
      <c r="GT157" s="9"/>
      <c r="GU157" s="9"/>
      <c r="GV157" s="9"/>
      <c r="GW157" s="9"/>
      <c r="GX157" s="9"/>
      <c r="GY157" s="9"/>
      <c r="GZ157" s="9"/>
      <c r="HA157" s="9"/>
      <c r="HB157" s="9"/>
      <c r="HC157" s="9"/>
      <c r="HD157" s="9"/>
      <c r="HE157" s="9"/>
      <c r="HF157" s="9"/>
      <c r="HG157" s="9"/>
      <c r="HH157" s="9"/>
      <c r="HI157" s="9"/>
      <c r="HJ157" s="9"/>
      <c r="HK157" s="9"/>
      <c r="HL157" s="9"/>
      <c r="HM157" s="9"/>
      <c r="HN157" s="9"/>
      <c r="HO157" s="9"/>
      <c r="HP157" s="9"/>
      <c r="HQ157" s="9"/>
      <c r="HR157" s="9"/>
      <c r="HS157" s="9"/>
      <c r="HT157" s="9"/>
      <c r="HU157" s="9"/>
      <c r="HV157" s="9"/>
      <c r="HW157" s="9"/>
      <c r="HX157" s="9"/>
      <c r="HY157" s="9"/>
      <c r="HZ157" s="9"/>
      <c r="IA157" s="9"/>
      <c r="IB157" s="9"/>
      <c r="IC157" s="9"/>
      <c r="ID157" s="9"/>
      <c r="IE157" s="9"/>
      <c r="IF157" s="9"/>
      <c r="IG157" s="9"/>
      <c r="IH157" s="9"/>
      <c r="II157" s="9"/>
      <c r="IJ157" s="9"/>
      <c r="IK157" s="9"/>
      <c r="IL157" s="9"/>
      <c r="IM157" s="9"/>
      <c r="IN157" s="9"/>
      <c r="IO157" s="9"/>
      <c r="IP157" s="9"/>
      <c r="IQ157" s="9"/>
      <c r="IR157" s="9"/>
      <c r="IS157" s="9"/>
      <c r="IT157" s="9"/>
      <c r="IU157" s="9"/>
    </row>
    <row r="158" spans="1:255" ht="43.5" customHeight="1" x14ac:dyDescent="0.3">
      <c r="A158" s="29" t="s">
        <v>291</v>
      </c>
      <c r="B158" s="69" t="s">
        <v>292</v>
      </c>
      <c r="C158" s="70"/>
      <c r="D158" s="70"/>
      <c r="E158" s="70"/>
      <c r="F158" s="70"/>
      <c r="G158" s="70"/>
      <c r="H158" s="70"/>
      <c r="I158" s="70"/>
      <c r="J158" s="70"/>
      <c r="K158" s="71"/>
      <c r="L158" s="30">
        <v>2</v>
      </c>
      <c r="M158" s="31"/>
      <c r="N158" s="73"/>
      <c r="O158" s="70"/>
      <c r="P158" s="70"/>
      <c r="Q158" s="70"/>
      <c r="R158" s="70"/>
      <c r="S158" s="71"/>
    </row>
    <row r="159" spans="1:255" ht="43.5" customHeight="1" x14ac:dyDescent="0.3">
      <c r="A159" s="29" t="s">
        <v>293</v>
      </c>
      <c r="B159" s="69" t="s">
        <v>294</v>
      </c>
      <c r="C159" s="70"/>
      <c r="D159" s="70"/>
      <c r="E159" s="70"/>
      <c r="F159" s="70"/>
      <c r="G159" s="70"/>
      <c r="H159" s="70"/>
      <c r="I159" s="70"/>
      <c r="J159" s="70"/>
      <c r="K159" s="71"/>
      <c r="L159" s="30">
        <v>2</v>
      </c>
      <c r="M159" s="31"/>
      <c r="N159" s="73"/>
      <c r="O159" s="70"/>
      <c r="P159" s="70"/>
      <c r="Q159" s="70"/>
      <c r="R159" s="70"/>
      <c r="S159" s="71"/>
    </row>
    <row r="160" spans="1:255" ht="54.75" customHeight="1" x14ac:dyDescent="0.3">
      <c r="A160" s="29" t="s">
        <v>295</v>
      </c>
      <c r="B160" s="69" t="s">
        <v>296</v>
      </c>
      <c r="C160" s="70"/>
      <c r="D160" s="70"/>
      <c r="E160" s="70"/>
      <c r="F160" s="70"/>
      <c r="G160" s="70"/>
      <c r="H160" s="70"/>
      <c r="I160" s="70"/>
      <c r="J160" s="70"/>
      <c r="K160" s="71"/>
      <c r="L160" s="30">
        <v>2</v>
      </c>
      <c r="M160" s="31"/>
      <c r="N160" s="73"/>
      <c r="O160" s="70"/>
      <c r="P160" s="70"/>
      <c r="Q160" s="70"/>
      <c r="R160" s="70"/>
      <c r="S160" s="71"/>
    </row>
    <row r="161" spans="1:255" ht="43.5" customHeight="1" x14ac:dyDescent="0.3">
      <c r="A161" s="29" t="s">
        <v>297</v>
      </c>
      <c r="B161" s="69" t="s">
        <v>298</v>
      </c>
      <c r="C161" s="70"/>
      <c r="D161" s="70"/>
      <c r="E161" s="70"/>
      <c r="F161" s="70"/>
      <c r="G161" s="70"/>
      <c r="H161" s="70"/>
      <c r="I161" s="70"/>
      <c r="J161" s="70"/>
      <c r="K161" s="71"/>
      <c r="L161" s="30">
        <v>2</v>
      </c>
      <c r="M161" s="31"/>
      <c r="N161" s="73"/>
      <c r="O161" s="70"/>
      <c r="P161" s="70"/>
      <c r="Q161" s="70"/>
      <c r="R161" s="70"/>
      <c r="S161" s="71"/>
    </row>
    <row r="162" spans="1:255" ht="12.75" customHeight="1" x14ac:dyDescent="0.3">
      <c r="A162" s="32"/>
      <c r="B162" s="100" t="s">
        <v>299</v>
      </c>
      <c r="C162" s="70"/>
      <c r="D162" s="70"/>
      <c r="E162" s="70"/>
      <c r="F162" s="70"/>
      <c r="G162" s="70"/>
      <c r="H162" s="70"/>
      <c r="I162" s="70"/>
      <c r="J162" s="70"/>
      <c r="K162" s="71"/>
      <c r="L162" s="33">
        <f t="shared" ref="L162:M162" si="15">SUM(L152:L161)</f>
        <v>20</v>
      </c>
      <c r="M162" s="33">
        <f t="shared" si="15"/>
        <v>0</v>
      </c>
      <c r="N162" s="103"/>
      <c r="O162" s="80"/>
      <c r="P162" s="80"/>
      <c r="Q162" s="80"/>
      <c r="R162" s="80"/>
      <c r="S162" s="81"/>
    </row>
    <row r="163" spans="1:255" ht="36.75" customHeight="1" x14ac:dyDescent="0.3">
      <c r="A163" s="27" t="s">
        <v>300</v>
      </c>
      <c r="B163" s="100" t="s">
        <v>301</v>
      </c>
      <c r="C163" s="70"/>
      <c r="D163" s="70"/>
      <c r="E163" s="70"/>
      <c r="F163" s="70"/>
      <c r="G163" s="70"/>
      <c r="H163" s="70"/>
      <c r="I163" s="70"/>
      <c r="J163" s="70"/>
      <c r="K163" s="71"/>
      <c r="L163" s="34" t="s">
        <v>10</v>
      </c>
      <c r="M163" s="34" t="s">
        <v>11</v>
      </c>
      <c r="N163" s="82"/>
      <c r="O163" s="83"/>
      <c r="P163" s="83"/>
      <c r="Q163" s="83"/>
      <c r="R163" s="83"/>
      <c r="S163" s="84"/>
    </row>
    <row r="164" spans="1:255" ht="33.75" customHeight="1" x14ac:dyDescent="0.3">
      <c r="A164" s="29" t="s">
        <v>302</v>
      </c>
      <c r="B164" s="69" t="s">
        <v>303</v>
      </c>
      <c r="C164" s="70"/>
      <c r="D164" s="70"/>
      <c r="E164" s="70"/>
      <c r="F164" s="70"/>
      <c r="G164" s="70"/>
      <c r="H164" s="70"/>
      <c r="I164" s="70"/>
      <c r="J164" s="70"/>
      <c r="K164" s="71"/>
      <c r="L164" s="30">
        <v>2</v>
      </c>
      <c r="M164" s="31"/>
      <c r="N164" s="73"/>
      <c r="O164" s="70"/>
      <c r="P164" s="70"/>
      <c r="Q164" s="70"/>
      <c r="R164" s="70"/>
      <c r="S164" s="71"/>
    </row>
    <row r="165" spans="1:255" ht="33.75" customHeight="1" x14ac:dyDescent="0.3">
      <c r="A165" s="29" t="s">
        <v>304</v>
      </c>
      <c r="B165" s="69" t="s">
        <v>305</v>
      </c>
      <c r="C165" s="70"/>
      <c r="D165" s="70"/>
      <c r="E165" s="70"/>
      <c r="F165" s="70"/>
      <c r="G165" s="70"/>
      <c r="H165" s="70"/>
      <c r="I165" s="70"/>
      <c r="J165" s="70"/>
      <c r="K165" s="71"/>
      <c r="L165" s="30">
        <v>2</v>
      </c>
      <c r="M165" s="31"/>
      <c r="N165" s="73"/>
      <c r="O165" s="70"/>
      <c r="P165" s="70"/>
      <c r="Q165" s="70"/>
      <c r="R165" s="70"/>
      <c r="S165" s="71"/>
    </row>
    <row r="166" spans="1:255" ht="33.75" customHeight="1" x14ac:dyDescent="0.3">
      <c r="A166" s="29" t="s">
        <v>306</v>
      </c>
      <c r="B166" s="69" t="s">
        <v>307</v>
      </c>
      <c r="C166" s="70"/>
      <c r="D166" s="70"/>
      <c r="E166" s="70"/>
      <c r="F166" s="70"/>
      <c r="G166" s="70"/>
      <c r="H166" s="70"/>
      <c r="I166" s="70"/>
      <c r="J166" s="70"/>
      <c r="K166" s="71"/>
      <c r="L166" s="30">
        <v>2</v>
      </c>
      <c r="M166" s="31"/>
      <c r="N166" s="73"/>
      <c r="O166" s="70"/>
      <c r="P166" s="70"/>
      <c r="Q166" s="70"/>
      <c r="R166" s="70"/>
      <c r="S166" s="71"/>
      <c r="T166" s="9"/>
      <c r="U166" s="9"/>
      <c r="V166" s="9"/>
      <c r="W166" s="9"/>
      <c r="X166" s="9"/>
      <c r="Y166" s="9"/>
      <c r="Z166" s="9"/>
      <c r="AA166" s="9"/>
      <c r="AB166" s="9"/>
      <c r="AC166" s="9"/>
      <c r="AD166" s="9"/>
      <c r="AE166" s="9"/>
      <c r="AF166" s="9"/>
      <c r="AG166" s="9"/>
      <c r="AH166" s="9"/>
      <c r="AI166" s="9"/>
      <c r="AJ166" s="9"/>
      <c r="AK166" s="9"/>
      <c r="AL166" s="9"/>
      <c r="AM166" s="9"/>
      <c r="AN166" s="9"/>
      <c r="AO166" s="9"/>
      <c r="AP166" s="9"/>
      <c r="AQ166" s="9"/>
      <c r="AR166" s="9"/>
      <c r="AS166" s="9"/>
      <c r="AT166" s="9"/>
      <c r="AU166" s="9"/>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c r="BX166" s="9"/>
      <c r="BY166" s="9"/>
      <c r="BZ166" s="9"/>
      <c r="CA166" s="9"/>
      <c r="CB166" s="9"/>
      <c r="CC166" s="9"/>
      <c r="CD166" s="9"/>
      <c r="CE166" s="9"/>
      <c r="CF166" s="9"/>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c r="DK166" s="9"/>
      <c r="DL166" s="9"/>
      <c r="DM166" s="9"/>
      <c r="DN166" s="9"/>
      <c r="DO166" s="9"/>
      <c r="DP166" s="9"/>
      <c r="DQ166" s="9"/>
      <c r="DR166" s="9"/>
      <c r="DS166" s="9"/>
      <c r="DT166" s="9"/>
      <c r="DU166" s="9"/>
      <c r="DV166" s="9"/>
      <c r="DW166" s="9"/>
      <c r="DX166" s="9"/>
      <c r="DY166" s="9"/>
      <c r="DZ166" s="9"/>
      <c r="EA166" s="9"/>
      <c r="EB166" s="9"/>
      <c r="EC166" s="9"/>
      <c r="ED166" s="9"/>
      <c r="EE166" s="9"/>
      <c r="EF166" s="9"/>
      <c r="EG166" s="9"/>
      <c r="EH166" s="9"/>
      <c r="EI166" s="9"/>
      <c r="EJ166" s="9"/>
      <c r="EK166" s="9"/>
      <c r="EL166" s="9"/>
      <c r="EM166" s="9"/>
      <c r="EN166" s="9"/>
      <c r="EO166" s="9"/>
      <c r="EP166" s="9"/>
      <c r="EQ166" s="9"/>
      <c r="ER166" s="9"/>
      <c r="ES166" s="9"/>
      <c r="ET166" s="9"/>
      <c r="EU166" s="9"/>
      <c r="EV166" s="9"/>
      <c r="EW166" s="9"/>
      <c r="EX166" s="9"/>
      <c r="EY166" s="9"/>
      <c r="EZ166" s="9"/>
      <c r="FA166" s="9"/>
      <c r="FB166" s="9"/>
      <c r="FC166" s="9"/>
      <c r="FD166" s="9"/>
      <c r="FE166" s="9"/>
      <c r="FF166" s="9"/>
      <c r="FG166" s="9"/>
      <c r="FH166" s="9"/>
      <c r="FI166" s="9"/>
      <c r="FJ166" s="9"/>
      <c r="FK166" s="9"/>
      <c r="FL166" s="9"/>
      <c r="FM166" s="9"/>
      <c r="FN166" s="9"/>
      <c r="FO166" s="9"/>
      <c r="FP166" s="9"/>
      <c r="FQ166" s="9"/>
      <c r="FR166" s="9"/>
      <c r="FS166" s="9"/>
      <c r="FT166" s="9"/>
      <c r="FU166" s="9"/>
      <c r="FV166" s="9"/>
      <c r="FW166" s="9"/>
      <c r="FX166" s="9"/>
      <c r="FY166" s="9"/>
      <c r="FZ166" s="9"/>
      <c r="GA166" s="9"/>
      <c r="GB166" s="9"/>
      <c r="GC166" s="9"/>
      <c r="GD166" s="9"/>
      <c r="GE166" s="9"/>
      <c r="GF166" s="9"/>
      <c r="GG166" s="9"/>
      <c r="GH166" s="9"/>
      <c r="GI166" s="9"/>
      <c r="GJ166" s="9"/>
      <c r="GK166" s="9"/>
      <c r="GL166" s="9"/>
      <c r="GM166" s="9"/>
      <c r="GN166" s="9"/>
      <c r="GO166" s="9"/>
      <c r="GP166" s="9"/>
      <c r="GQ166" s="9"/>
      <c r="GR166" s="9"/>
      <c r="GS166" s="9"/>
      <c r="GT166" s="9"/>
      <c r="GU166" s="9"/>
      <c r="GV166" s="9"/>
      <c r="GW166" s="9"/>
      <c r="GX166" s="9"/>
      <c r="GY166" s="9"/>
      <c r="GZ166" s="9"/>
      <c r="HA166" s="9"/>
      <c r="HB166" s="9"/>
      <c r="HC166" s="9"/>
      <c r="HD166" s="9"/>
      <c r="HE166" s="9"/>
      <c r="HF166" s="9"/>
      <c r="HG166" s="9"/>
      <c r="HH166" s="9"/>
      <c r="HI166" s="9"/>
      <c r="HJ166" s="9"/>
      <c r="HK166" s="9"/>
      <c r="HL166" s="9"/>
      <c r="HM166" s="9"/>
      <c r="HN166" s="9"/>
      <c r="HO166" s="9"/>
      <c r="HP166" s="9"/>
      <c r="HQ166" s="9"/>
      <c r="HR166" s="9"/>
      <c r="HS166" s="9"/>
      <c r="HT166" s="9"/>
      <c r="HU166" s="9"/>
      <c r="HV166" s="9"/>
      <c r="HW166" s="9"/>
      <c r="HX166" s="9"/>
      <c r="HY166" s="9"/>
      <c r="HZ166" s="9"/>
      <c r="IA166" s="9"/>
      <c r="IB166" s="9"/>
      <c r="IC166" s="9"/>
      <c r="ID166" s="9"/>
      <c r="IE166" s="9"/>
      <c r="IF166" s="9"/>
      <c r="IG166" s="9"/>
      <c r="IH166" s="9"/>
      <c r="II166" s="9"/>
      <c r="IJ166" s="9"/>
      <c r="IK166" s="9"/>
      <c r="IL166" s="9"/>
      <c r="IM166" s="9"/>
      <c r="IN166" s="9"/>
      <c r="IO166" s="9"/>
      <c r="IP166" s="9"/>
      <c r="IQ166" s="9"/>
      <c r="IR166" s="9"/>
      <c r="IS166" s="9"/>
      <c r="IT166" s="9"/>
      <c r="IU166" s="9"/>
    </row>
    <row r="167" spans="1:255" ht="33.75" customHeight="1" x14ac:dyDescent="0.3">
      <c r="A167" s="29" t="s">
        <v>308</v>
      </c>
      <c r="B167" s="69" t="s">
        <v>309</v>
      </c>
      <c r="C167" s="70"/>
      <c r="D167" s="70"/>
      <c r="E167" s="70"/>
      <c r="F167" s="70"/>
      <c r="G167" s="70"/>
      <c r="H167" s="70"/>
      <c r="I167" s="70"/>
      <c r="J167" s="70"/>
      <c r="K167" s="71"/>
      <c r="L167" s="30">
        <v>2</v>
      </c>
      <c r="M167" s="31"/>
      <c r="N167" s="73"/>
      <c r="O167" s="70"/>
      <c r="P167" s="70"/>
      <c r="Q167" s="70"/>
      <c r="R167" s="70"/>
      <c r="S167" s="71"/>
    </row>
    <row r="168" spans="1:255" ht="33.75" customHeight="1" x14ac:dyDescent="0.3">
      <c r="A168" s="29" t="s">
        <v>310</v>
      </c>
      <c r="B168" s="69" t="s">
        <v>311</v>
      </c>
      <c r="C168" s="70"/>
      <c r="D168" s="70"/>
      <c r="E168" s="70"/>
      <c r="F168" s="70"/>
      <c r="G168" s="70"/>
      <c r="H168" s="70"/>
      <c r="I168" s="70"/>
      <c r="J168" s="70"/>
      <c r="K168" s="71"/>
      <c r="L168" s="30">
        <v>2</v>
      </c>
      <c r="M168" s="31"/>
      <c r="N168" s="73"/>
      <c r="O168" s="70"/>
      <c r="P168" s="70"/>
      <c r="Q168" s="70"/>
      <c r="R168" s="70"/>
      <c r="S168" s="71"/>
    </row>
    <row r="169" spans="1:255" ht="33.75" customHeight="1" x14ac:dyDescent="0.3">
      <c r="A169" s="29" t="s">
        <v>312</v>
      </c>
      <c r="B169" s="69" t="s">
        <v>313</v>
      </c>
      <c r="C169" s="70"/>
      <c r="D169" s="70"/>
      <c r="E169" s="70"/>
      <c r="F169" s="70"/>
      <c r="G169" s="70"/>
      <c r="H169" s="70"/>
      <c r="I169" s="70"/>
      <c r="J169" s="70"/>
      <c r="K169" s="71"/>
      <c r="L169" s="30">
        <v>2</v>
      </c>
      <c r="M169" s="31"/>
      <c r="N169" s="73"/>
      <c r="O169" s="70"/>
      <c r="P169" s="70"/>
      <c r="Q169" s="70"/>
      <c r="R169" s="70"/>
      <c r="S169" s="71"/>
    </row>
    <row r="170" spans="1:255" ht="33.75" customHeight="1" x14ac:dyDescent="0.3">
      <c r="A170" s="29" t="s">
        <v>314</v>
      </c>
      <c r="B170" s="69" t="s">
        <v>315</v>
      </c>
      <c r="C170" s="70"/>
      <c r="D170" s="70"/>
      <c r="E170" s="70"/>
      <c r="F170" s="70"/>
      <c r="G170" s="70"/>
      <c r="H170" s="70"/>
      <c r="I170" s="70"/>
      <c r="J170" s="70"/>
      <c r="K170" s="71"/>
      <c r="L170" s="30">
        <v>2</v>
      </c>
      <c r="M170" s="31"/>
      <c r="N170" s="73"/>
      <c r="O170" s="70"/>
      <c r="P170" s="70"/>
      <c r="Q170" s="70"/>
      <c r="R170" s="70"/>
      <c r="S170" s="71"/>
    </row>
    <row r="171" spans="1:255" ht="33.75" customHeight="1" x14ac:dyDescent="0.3">
      <c r="A171" s="29" t="s">
        <v>316</v>
      </c>
      <c r="B171" s="69" t="s">
        <v>317</v>
      </c>
      <c r="C171" s="70"/>
      <c r="D171" s="70"/>
      <c r="E171" s="70"/>
      <c r="F171" s="70"/>
      <c r="G171" s="70"/>
      <c r="H171" s="70"/>
      <c r="I171" s="70"/>
      <c r="J171" s="70"/>
      <c r="K171" s="71"/>
      <c r="L171" s="30">
        <v>2</v>
      </c>
      <c r="M171" s="31"/>
      <c r="N171" s="73"/>
      <c r="O171" s="70"/>
      <c r="P171" s="70"/>
      <c r="Q171" s="70"/>
      <c r="R171" s="70"/>
      <c r="S171" s="71"/>
    </row>
    <row r="172" spans="1:255" ht="33.75" customHeight="1" x14ac:dyDescent="0.3">
      <c r="A172" s="29" t="s">
        <v>318</v>
      </c>
      <c r="B172" s="69" t="s">
        <v>319</v>
      </c>
      <c r="C172" s="70"/>
      <c r="D172" s="70"/>
      <c r="E172" s="70"/>
      <c r="F172" s="70"/>
      <c r="G172" s="70"/>
      <c r="H172" s="70"/>
      <c r="I172" s="70"/>
      <c r="J172" s="70"/>
      <c r="K172" s="71"/>
      <c r="L172" s="30">
        <v>2</v>
      </c>
      <c r="M172" s="31"/>
      <c r="N172" s="73"/>
      <c r="O172" s="70"/>
      <c r="P172" s="70"/>
      <c r="Q172" s="70"/>
      <c r="R172" s="70"/>
      <c r="S172" s="71"/>
    </row>
    <row r="173" spans="1:255" ht="53.25" customHeight="1" x14ac:dyDescent="0.3">
      <c r="A173" s="29" t="s">
        <v>320</v>
      </c>
      <c r="B173" s="69" t="s">
        <v>321</v>
      </c>
      <c r="C173" s="70"/>
      <c r="D173" s="70"/>
      <c r="E173" s="70"/>
      <c r="F173" s="70"/>
      <c r="G173" s="70"/>
      <c r="H173" s="70"/>
      <c r="I173" s="70"/>
      <c r="J173" s="70"/>
      <c r="K173" s="71"/>
      <c r="L173" s="30">
        <v>2</v>
      </c>
      <c r="M173" s="31"/>
      <c r="N173" s="73"/>
      <c r="O173" s="70"/>
      <c r="P173" s="70"/>
      <c r="Q173" s="70"/>
      <c r="R173" s="70"/>
      <c r="S173" s="71"/>
      <c r="T173" s="9"/>
      <c r="U173" s="9"/>
      <c r="V173" s="9"/>
      <c r="W173" s="9"/>
      <c r="X173" s="9"/>
      <c r="Y173" s="9"/>
      <c r="Z173" s="9"/>
      <c r="AA173" s="9"/>
      <c r="AB173" s="9"/>
      <c r="AC173" s="9"/>
      <c r="AD173" s="9"/>
      <c r="AE173" s="9"/>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c r="BO173" s="9"/>
      <c r="BP173" s="9"/>
      <c r="BQ173" s="9"/>
      <c r="BR173" s="9"/>
      <c r="BS173" s="9"/>
      <c r="BT173" s="9"/>
      <c r="BU173" s="9"/>
      <c r="BV173" s="9"/>
      <c r="BW173" s="9"/>
      <c r="BX173" s="9"/>
      <c r="BY173" s="9"/>
      <c r="BZ173" s="9"/>
      <c r="CA173" s="9"/>
      <c r="CB173" s="9"/>
      <c r="CC173" s="9"/>
      <c r="CD173" s="9"/>
      <c r="CE173" s="9"/>
      <c r="CF173" s="9"/>
      <c r="CG173" s="9"/>
      <c r="CH173" s="9"/>
      <c r="CI173" s="9"/>
      <c r="CJ173" s="9"/>
      <c r="CK173" s="9"/>
      <c r="CL173" s="9"/>
      <c r="CM173" s="9"/>
      <c r="CN173" s="9"/>
      <c r="CO173" s="9"/>
      <c r="CP173" s="9"/>
      <c r="CQ173" s="9"/>
      <c r="CR173" s="9"/>
      <c r="CS173" s="9"/>
      <c r="CT173" s="9"/>
      <c r="CU173" s="9"/>
      <c r="CV173" s="9"/>
      <c r="CW173" s="9"/>
      <c r="CX173" s="9"/>
      <c r="CY173" s="9"/>
      <c r="CZ173" s="9"/>
      <c r="DA173" s="9"/>
      <c r="DB173" s="9"/>
      <c r="DC173" s="9"/>
      <c r="DD173" s="9"/>
      <c r="DE173" s="9"/>
      <c r="DF173" s="9"/>
      <c r="DG173" s="9"/>
      <c r="DH173" s="9"/>
      <c r="DI173" s="9"/>
      <c r="DJ173" s="9"/>
      <c r="DK173" s="9"/>
      <c r="DL173" s="9"/>
      <c r="DM173" s="9"/>
      <c r="DN173" s="9"/>
      <c r="DO173" s="9"/>
      <c r="DP173" s="9"/>
      <c r="DQ173" s="9"/>
      <c r="DR173" s="9"/>
      <c r="DS173" s="9"/>
      <c r="DT173" s="9"/>
      <c r="DU173" s="9"/>
      <c r="DV173" s="9"/>
      <c r="DW173" s="9"/>
      <c r="DX173" s="9"/>
      <c r="DY173" s="9"/>
      <c r="DZ173" s="9"/>
      <c r="EA173" s="9"/>
      <c r="EB173" s="9"/>
      <c r="EC173" s="9"/>
      <c r="ED173" s="9"/>
      <c r="EE173" s="9"/>
      <c r="EF173" s="9"/>
      <c r="EG173" s="9"/>
      <c r="EH173" s="9"/>
      <c r="EI173" s="9"/>
      <c r="EJ173" s="9"/>
      <c r="EK173" s="9"/>
      <c r="EL173" s="9"/>
      <c r="EM173" s="9"/>
      <c r="EN173" s="9"/>
      <c r="EO173" s="9"/>
      <c r="EP173" s="9"/>
      <c r="EQ173" s="9"/>
      <c r="ER173" s="9"/>
      <c r="ES173" s="9"/>
      <c r="ET173" s="9"/>
      <c r="EU173" s="9"/>
      <c r="EV173" s="9"/>
      <c r="EW173" s="9"/>
      <c r="EX173" s="9"/>
      <c r="EY173" s="9"/>
      <c r="EZ173" s="9"/>
      <c r="FA173" s="9"/>
      <c r="FB173" s="9"/>
      <c r="FC173" s="9"/>
      <c r="FD173" s="9"/>
      <c r="FE173" s="9"/>
      <c r="FF173" s="9"/>
      <c r="FG173" s="9"/>
      <c r="FH173" s="9"/>
      <c r="FI173" s="9"/>
      <c r="FJ173" s="9"/>
      <c r="FK173" s="9"/>
      <c r="FL173" s="9"/>
      <c r="FM173" s="9"/>
      <c r="FN173" s="9"/>
      <c r="FO173" s="9"/>
      <c r="FP173" s="9"/>
      <c r="FQ173" s="9"/>
      <c r="FR173" s="9"/>
      <c r="FS173" s="9"/>
      <c r="FT173" s="9"/>
      <c r="FU173" s="9"/>
      <c r="FV173" s="9"/>
      <c r="FW173" s="9"/>
      <c r="FX173" s="9"/>
      <c r="FY173" s="9"/>
      <c r="FZ173" s="9"/>
      <c r="GA173" s="9"/>
      <c r="GB173" s="9"/>
      <c r="GC173" s="9"/>
      <c r="GD173" s="9"/>
      <c r="GE173" s="9"/>
      <c r="GF173" s="9"/>
      <c r="GG173" s="9"/>
      <c r="GH173" s="9"/>
      <c r="GI173" s="9"/>
      <c r="GJ173" s="9"/>
      <c r="GK173" s="9"/>
      <c r="GL173" s="9"/>
      <c r="GM173" s="9"/>
      <c r="GN173" s="9"/>
      <c r="GO173" s="9"/>
      <c r="GP173" s="9"/>
      <c r="GQ173" s="9"/>
      <c r="GR173" s="9"/>
      <c r="GS173" s="9"/>
      <c r="GT173" s="9"/>
      <c r="GU173" s="9"/>
      <c r="GV173" s="9"/>
      <c r="GW173" s="9"/>
      <c r="GX173" s="9"/>
      <c r="GY173" s="9"/>
      <c r="GZ173" s="9"/>
      <c r="HA173" s="9"/>
      <c r="HB173" s="9"/>
      <c r="HC173" s="9"/>
      <c r="HD173" s="9"/>
      <c r="HE173" s="9"/>
      <c r="HF173" s="9"/>
      <c r="HG173" s="9"/>
      <c r="HH173" s="9"/>
      <c r="HI173" s="9"/>
      <c r="HJ173" s="9"/>
      <c r="HK173" s="9"/>
      <c r="HL173" s="9"/>
      <c r="HM173" s="9"/>
      <c r="HN173" s="9"/>
      <c r="HO173" s="9"/>
      <c r="HP173" s="9"/>
      <c r="HQ173" s="9"/>
      <c r="HR173" s="9"/>
      <c r="HS173" s="9"/>
      <c r="HT173" s="9"/>
      <c r="HU173" s="9"/>
      <c r="HV173" s="9"/>
      <c r="HW173" s="9"/>
      <c r="HX173" s="9"/>
      <c r="HY173" s="9"/>
      <c r="HZ173" s="9"/>
      <c r="IA173" s="9"/>
      <c r="IB173" s="9"/>
      <c r="IC173" s="9"/>
      <c r="ID173" s="9"/>
      <c r="IE173" s="9"/>
      <c r="IF173" s="9"/>
      <c r="IG173" s="9"/>
      <c r="IH173" s="9"/>
      <c r="II173" s="9"/>
      <c r="IJ173" s="9"/>
      <c r="IK173" s="9"/>
      <c r="IL173" s="9"/>
      <c r="IM173" s="9"/>
      <c r="IN173" s="9"/>
      <c r="IO173" s="9"/>
      <c r="IP173" s="9"/>
      <c r="IQ173" s="9"/>
      <c r="IR173" s="9"/>
      <c r="IS173" s="9"/>
      <c r="IT173" s="9"/>
      <c r="IU173" s="9"/>
    </row>
    <row r="174" spans="1:255" ht="12.75" customHeight="1" x14ac:dyDescent="0.3">
      <c r="A174" s="32"/>
      <c r="B174" s="100" t="s">
        <v>322</v>
      </c>
      <c r="C174" s="70"/>
      <c r="D174" s="70"/>
      <c r="E174" s="70"/>
      <c r="F174" s="70"/>
      <c r="G174" s="70"/>
      <c r="H174" s="70"/>
      <c r="I174" s="70"/>
      <c r="J174" s="70"/>
      <c r="K174" s="71"/>
      <c r="L174" s="33">
        <f t="shared" ref="L174:M174" si="16">SUM(L164:L173)</f>
        <v>20</v>
      </c>
      <c r="M174" s="33">
        <f t="shared" si="16"/>
        <v>0</v>
      </c>
      <c r="N174" s="100"/>
      <c r="O174" s="70"/>
      <c r="P174" s="70"/>
      <c r="Q174" s="70"/>
      <c r="R174" s="70"/>
      <c r="S174" s="71"/>
    </row>
    <row r="175" spans="1:255" ht="33" customHeight="1" x14ac:dyDescent="0.3">
      <c r="A175" s="27" t="s">
        <v>323</v>
      </c>
      <c r="B175" s="100" t="s">
        <v>324</v>
      </c>
      <c r="C175" s="70"/>
      <c r="D175" s="70"/>
      <c r="E175" s="70"/>
      <c r="F175" s="70"/>
      <c r="G175" s="70"/>
      <c r="H175" s="70"/>
      <c r="I175" s="70"/>
      <c r="J175" s="70"/>
      <c r="K175" s="71"/>
      <c r="L175" s="34" t="s">
        <v>10</v>
      </c>
      <c r="M175" s="34" t="s">
        <v>11</v>
      </c>
      <c r="N175" s="118" t="s">
        <v>12</v>
      </c>
      <c r="O175" s="70"/>
      <c r="P175" s="70"/>
      <c r="Q175" s="70"/>
      <c r="R175" s="70"/>
      <c r="S175" s="71"/>
    </row>
    <row r="176" spans="1:255" ht="27" customHeight="1" x14ac:dyDescent="0.3">
      <c r="A176" s="35"/>
      <c r="B176" s="69" t="s">
        <v>325</v>
      </c>
      <c r="C176" s="70"/>
      <c r="D176" s="70"/>
      <c r="E176" s="70"/>
      <c r="F176" s="70"/>
      <c r="G176" s="70"/>
      <c r="H176" s="70"/>
      <c r="I176" s="70"/>
      <c r="J176" s="70"/>
      <c r="K176" s="71"/>
      <c r="L176" s="30">
        <v>2</v>
      </c>
      <c r="M176" s="31"/>
      <c r="N176" s="73"/>
      <c r="O176" s="70"/>
      <c r="P176" s="70"/>
      <c r="Q176" s="70"/>
      <c r="R176" s="70"/>
      <c r="S176" s="71"/>
    </row>
    <row r="177" spans="1:255" ht="27" customHeight="1" x14ac:dyDescent="0.3">
      <c r="A177" s="29" t="s">
        <v>326</v>
      </c>
      <c r="B177" s="69" t="s">
        <v>327</v>
      </c>
      <c r="C177" s="70"/>
      <c r="D177" s="70"/>
      <c r="E177" s="70"/>
      <c r="F177" s="70"/>
      <c r="G177" s="70"/>
      <c r="H177" s="70"/>
      <c r="I177" s="70"/>
      <c r="J177" s="70"/>
      <c r="K177" s="71"/>
      <c r="L177" s="30">
        <v>2</v>
      </c>
      <c r="M177" s="31"/>
      <c r="N177" s="73"/>
      <c r="O177" s="70"/>
      <c r="P177" s="70"/>
      <c r="Q177" s="70"/>
      <c r="R177" s="70"/>
      <c r="S177" s="71"/>
    </row>
    <row r="178" spans="1:255" ht="36" customHeight="1" x14ac:dyDescent="0.3">
      <c r="A178" s="29" t="s">
        <v>328</v>
      </c>
      <c r="B178" s="69" t="s">
        <v>329</v>
      </c>
      <c r="C178" s="70"/>
      <c r="D178" s="70"/>
      <c r="E178" s="70"/>
      <c r="F178" s="70"/>
      <c r="G178" s="70"/>
      <c r="H178" s="70"/>
      <c r="I178" s="70"/>
      <c r="J178" s="70"/>
      <c r="K178" s="71"/>
      <c r="L178" s="30">
        <v>2</v>
      </c>
      <c r="M178" s="30"/>
      <c r="N178" s="75"/>
      <c r="O178" s="70"/>
      <c r="P178" s="70"/>
      <c r="Q178" s="70"/>
      <c r="R178" s="70"/>
      <c r="S178" s="71"/>
    </row>
    <row r="179" spans="1:255" ht="36" customHeight="1" x14ac:dyDescent="0.3">
      <c r="A179" s="29" t="s">
        <v>330</v>
      </c>
      <c r="B179" s="69" t="s">
        <v>331</v>
      </c>
      <c r="C179" s="70"/>
      <c r="D179" s="70"/>
      <c r="E179" s="70"/>
      <c r="F179" s="70"/>
      <c r="G179" s="70"/>
      <c r="H179" s="70"/>
      <c r="I179" s="70"/>
      <c r="J179" s="70"/>
      <c r="K179" s="71"/>
      <c r="L179" s="30">
        <v>2</v>
      </c>
      <c r="M179" s="31"/>
      <c r="N179" s="73"/>
      <c r="O179" s="70"/>
      <c r="P179" s="70"/>
      <c r="Q179" s="70"/>
      <c r="R179" s="70"/>
      <c r="S179" s="71"/>
    </row>
    <row r="180" spans="1:255" ht="12.75" customHeight="1" x14ac:dyDescent="0.3">
      <c r="A180" s="32"/>
      <c r="B180" s="100" t="s">
        <v>332</v>
      </c>
      <c r="C180" s="70"/>
      <c r="D180" s="70"/>
      <c r="E180" s="70"/>
      <c r="F180" s="70"/>
      <c r="G180" s="70"/>
      <c r="H180" s="70"/>
      <c r="I180" s="70"/>
      <c r="J180" s="70"/>
      <c r="K180" s="71"/>
      <c r="L180" s="33">
        <f t="shared" ref="L180:M180" si="17">SUM(L176:L179)</f>
        <v>8</v>
      </c>
      <c r="M180" s="33">
        <f t="shared" si="17"/>
        <v>0</v>
      </c>
      <c r="N180" s="103" t="s">
        <v>12</v>
      </c>
      <c r="O180" s="80"/>
      <c r="P180" s="80"/>
      <c r="Q180" s="80"/>
      <c r="R180" s="80"/>
      <c r="S180" s="81"/>
    </row>
    <row r="181" spans="1:255" ht="70.5" customHeight="1" x14ac:dyDescent="0.3">
      <c r="A181" s="27" t="s">
        <v>333</v>
      </c>
      <c r="B181" s="100" t="s">
        <v>334</v>
      </c>
      <c r="C181" s="70"/>
      <c r="D181" s="70"/>
      <c r="E181" s="70"/>
      <c r="F181" s="70"/>
      <c r="G181" s="70"/>
      <c r="H181" s="70"/>
      <c r="I181" s="70"/>
      <c r="J181" s="70"/>
      <c r="K181" s="71"/>
      <c r="L181" s="34" t="s">
        <v>10</v>
      </c>
      <c r="M181" s="34" t="s">
        <v>11</v>
      </c>
      <c r="N181" s="82"/>
      <c r="O181" s="83"/>
      <c r="P181" s="83"/>
      <c r="Q181" s="83"/>
      <c r="R181" s="83"/>
      <c r="S181" s="84"/>
    </row>
    <row r="182" spans="1:255" ht="27.75" customHeight="1" x14ac:dyDescent="0.3">
      <c r="A182" s="29" t="s">
        <v>335</v>
      </c>
      <c r="B182" s="69" t="s">
        <v>336</v>
      </c>
      <c r="C182" s="70"/>
      <c r="D182" s="70"/>
      <c r="E182" s="70"/>
      <c r="F182" s="70"/>
      <c r="G182" s="70"/>
      <c r="H182" s="70"/>
      <c r="I182" s="70"/>
      <c r="J182" s="70"/>
      <c r="K182" s="71"/>
      <c r="L182" s="30">
        <v>2</v>
      </c>
      <c r="M182" s="31"/>
      <c r="N182" s="102"/>
      <c r="O182" s="98"/>
      <c r="P182" s="98"/>
      <c r="Q182" s="98"/>
      <c r="R182" s="98"/>
      <c r="S182" s="99"/>
    </row>
    <row r="183" spans="1:255" ht="27.75" customHeight="1" x14ac:dyDescent="0.3">
      <c r="A183" s="29" t="s">
        <v>337</v>
      </c>
      <c r="B183" s="69" t="s">
        <v>338</v>
      </c>
      <c r="C183" s="70"/>
      <c r="D183" s="70"/>
      <c r="E183" s="70"/>
      <c r="F183" s="70"/>
      <c r="G183" s="70"/>
      <c r="H183" s="70"/>
      <c r="I183" s="70"/>
      <c r="J183" s="70"/>
      <c r="K183" s="71"/>
      <c r="L183" s="30">
        <v>2</v>
      </c>
      <c r="M183" s="31"/>
      <c r="N183" s="102"/>
      <c r="O183" s="98"/>
      <c r="P183" s="98"/>
      <c r="Q183" s="98"/>
      <c r="R183" s="98"/>
      <c r="S183" s="99"/>
    </row>
    <row r="184" spans="1:255" ht="38.25" customHeight="1" x14ac:dyDescent="0.3">
      <c r="A184" s="29" t="s">
        <v>339</v>
      </c>
      <c r="B184" s="69" t="s">
        <v>340</v>
      </c>
      <c r="C184" s="70"/>
      <c r="D184" s="70"/>
      <c r="E184" s="70"/>
      <c r="F184" s="70"/>
      <c r="G184" s="70"/>
      <c r="H184" s="70"/>
      <c r="I184" s="70"/>
      <c r="J184" s="70"/>
      <c r="K184" s="71"/>
      <c r="L184" s="30">
        <v>2</v>
      </c>
      <c r="M184" s="30"/>
      <c r="N184" s="97"/>
      <c r="O184" s="98"/>
      <c r="P184" s="98"/>
      <c r="Q184" s="98"/>
      <c r="R184" s="98"/>
      <c r="S184" s="99"/>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c r="DL184" s="28"/>
      <c r="DM184" s="28"/>
      <c r="DN184" s="28"/>
      <c r="DO184" s="28"/>
      <c r="DP184" s="28"/>
      <c r="DQ184" s="28"/>
      <c r="DR184" s="28"/>
      <c r="DS184" s="28"/>
      <c r="DT184" s="28"/>
      <c r="DU184" s="28"/>
      <c r="DV184" s="28"/>
      <c r="DW184" s="28"/>
      <c r="DX184" s="28"/>
      <c r="DY184" s="28"/>
      <c r="DZ184" s="28"/>
      <c r="EA184" s="28"/>
      <c r="EB184" s="28"/>
      <c r="EC184" s="28"/>
      <c r="ED184" s="28"/>
      <c r="EE184" s="28"/>
      <c r="EF184" s="28"/>
      <c r="EG184" s="28"/>
      <c r="EH184" s="28"/>
      <c r="EI184" s="28"/>
      <c r="EJ184" s="28"/>
      <c r="EK184" s="28"/>
      <c r="EL184" s="28"/>
      <c r="EM184" s="28"/>
      <c r="EN184" s="28"/>
      <c r="EO184" s="28"/>
      <c r="EP184" s="28"/>
      <c r="EQ184" s="28"/>
      <c r="ER184" s="28"/>
      <c r="ES184" s="28"/>
      <c r="ET184" s="28"/>
      <c r="EU184" s="28"/>
      <c r="EV184" s="28"/>
      <c r="EW184" s="28"/>
      <c r="EX184" s="28"/>
      <c r="EY184" s="28"/>
      <c r="EZ184" s="28"/>
      <c r="FA184" s="28"/>
      <c r="FB184" s="28"/>
      <c r="FC184" s="28"/>
      <c r="FD184" s="28"/>
      <c r="FE184" s="28"/>
      <c r="FF184" s="28"/>
      <c r="FG184" s="28"/>
      <c r="FH184" s="28"/>
      <c r="FI184" s="28"/>
      <c r="FJ184" s="28"/>
      <c r="FK184" s="28"/>
      <c r="FL184" s="28"/>
      <c r="FM184" s="28"/>
      <c r="FN184" s="28"/>
      <c r="FO184" s="28"/>
      <c r="FP184" s="28"/>
      <c r="FQ184" s="28"/>
      <c r="FR184" s="28"/>
      <c r="FS184" s="28"/>
      <c r="FT184" s="28"/>
      <c r="FU184" s="28"/>
      <c r="FV184" s="28"/>
      <c r="FW184" s="28"/>
      <c r="FX184" s="28"/>
      <c r="FY184" s="28"/>
      <c r="FZ184" s="28"/>
      <c r="GA184" s="28"/>
      <c r="GB184" s="28"/>
      <c r="GC184" s="28"/>
      <c r="GD184" s="28"/>
      <c r="GE184" s="28"/>
      <c r="GF184" s="28"/>
      <c r="GG184" s="28"/>
      <c r="GH184" s="28"/>
      <c r="GI184" s="28"/>
      <c r="GJ184" s="28"/>
      <c r="GK184" s="28"/>
      <c r="GL184" s="28"/>
      <c r="GM184" s="28"/>
      <c r="GN184" s="28"/>
      <c r="GO184" s="28"/>
      <c r="GP184" s="28"/>
      <c r="GQ184" s="28"/>
      <c r="GR184" s="28"/>
      <c r="GS184" s="28"/>
      <c r="GT184" s="28"/>
      <c r="GU184" s="28"/>
      <c r="GV184" s="28"/>
      <c r="GW184" s="28"/>
      <c r="GX184" s="28"/>
      <c r="GY184" s="28"/>
      <c r="GZ184" s="28"/>
      <c r="HA184" s="28"/>
      <c r="HB184" s="28"/>
      <c r="HC184" s="28"/>
      <c r="HD184" s="28"/>
      <c r="HE184" s="28"/>
      <c r="HF184" s="28"/>
      <c r="HG184" s="28"/>
      <c r="HH184" s="28"/>
      <c r="HI184" s="28"/>
      <c r="HJ184" s="28"/>
      <c r="HK184" s="28"/>
      <c r="HL184" s="28"/>
      <c r="HM184" s="28"/>
      <c r="HN184" s="28"/>
      <c r="HO184" s="28"/>
      <c r="HP184" s="28"/>
      <c r="HQ184" s="28"/>
      <c r="HR184" s="28"/>
      <c r="HS184" s="28"/>
      <c r="HT184" s="28"/>
      <c r="HU184" s="28"/>
      <c r="HV184" s="28"/>
      <c r="HW184" s="28"/>
      <c r="HX184" s="28"/>
      <c r="HY184" s="28"/>
      <c r="HZ184" s="28"/>
      <c r="IA184" s="28"/>
      <c r="IB184" s="28"/>
      <c r="IC184" s="28"/>
      <c r="ID184" s="28"/>
      <c r="IE184" s="28"/>
      <c r="IF184" s="28"/>
      <c r="IG184" s="28"/>
      <c r="IH184" s="28"/>
      <c r="II184" s="28"/>
      <c r="IJ184" s="28"/>
      <c r="IK184" s="28"/>
      <c r="IL184" s="28"/>
      <c r="IM184" s="28"/>
      <c r="IN184" s="28"/>
      <c r="IO184" s="28"/>
      <c r="IP184" s="28"/>
      <c r="IQ184" s="28"/>
      <c r="IR184" s="28"/>
      <c r="IS184" s="28"/>
      <c r="IT184" s="28"/>
      <c r="IU184" s="28"/>
    </row>
    <row r="185" spans="1:255" ht="27.75" customHeight="1" x14ac:dyDescent="0.3">
      <c r="A185" s="29" t="s">
        <v>341</v>
      </c>
      <c r="B185" s="69" t="s">
        <v>342</v>
      </c>
      <c r="C185" s="70"/>
      <c r="D185" s="70"/>
      <c r="E185" s="70"/>
      <c r="F185" s="70"/>
      <c r="G185" s="70"/>
      <c r="H185" s="70"/>
      <c r="I185" s="70"/>
      <c r="J185" s="70"/>
      <c r="K185" s="71"/>
      <c r="L185" s="30">
        <v>2</v>
      </c>
      <c r="M185" s="31"/>
      <c r="N185" s="102"/>
      <c r="O185" s="98"/>
      <c r="P185" s="98"/>
      <c r="Q185" s="98"/>
      <c r="R185" s="98"/>
      <c r="S185" s="99"/>
    </row>
    <row r="186" spans="1:255" ht="12.75" customHeight="1" x14ac:dyDescent="0.3">
      <c r="A186" s="32"/>
      <c r="B186" s="100" t="s">
        <v>343</v>
      </c>
      <c r="C186" s="70"/>
      <c r="D186" s="70"/>
      <c r="E186" s="70"/>
      <c r="F186" s="70"/>
      <c r="G186" s="70"/>
      <c r="H186" s="70"/>
      <c r="I186" s="70"/>
      <c r="J186" s="70"/>
      <c r="K186" s="71"/>
      <c r="L186" s="33">
        <f t="shared" ref="L186:M186" si="18">SUM(L182:L185)</f>
        <v>8</v>
      </c>
      <c r="M186" s="33">
        <f t="shared" si="18"/>
        <v>0</v>
      </c>
      <c r="N186" s="103" t="s">
        <v>12</v>
      </c>
      <c r="O186" s="80"/>
      <c r="P186" s="80"/>
      <c r="Q186" s="80"/>
      <c r="R186" s="80"/>
      <c r="S186" s="81"/>
    </row>
    <row r="187" spans="1:255" ht="36.75" customHeight="1" x14ac:dyDescent="0.3">
      <c r="A187" s="27" t="s">
        <v>344</v>
      </c>
      <c r="B187" s="100" t="s">
        <v>345</v>
      </c>
      <c r="C187" s="70"/>
      <c r="D187" s="70"/>
      <c r="E187" s="70"/>
      <c r="F187" s="70"/>
      <c r="G187" s="70"/>
      <c r="H187" s="70"/>
      <c r="I187" s="70"/>
      <c r="J187" s="70"/>
      <c r="K187" s="71"/>
      <c r="L187" s="34" t="s">
        <v>10</v>
      </c>
      <c r="M187" s="34" t="s">
        <v>11</v>
      </c>
      <c r="N187" s="82"/>
      <c r="O187" s="83"/>
      <c r="P187" s="83"/>
      <c r="Q187" s="83"/>
      <c r="R187" s="83"/>
      <c r="S187" s="84"/>
    </row>
    <row r="188" spans="1:255" ht="29.25" customHeight="1" x14ac:dyDescent="0.3">
      <c r="A188" s="29" t="s">
        <v>346</v>
      </c>
      <c r="B188" s="69" t="s">
        <v>347</v>
      </c>
      <c r="C188" s="70"/>
      <c r="D188" s="70"/>
      <c r="E188" s="70"/>
      <c r="F188" s="70"/>
      <c r="G188" s="70"/>
      <c r="H188" s="70"/>
      <c r="I188" s="70"/>
      <c r="J188" s="70"/>
      <c r="K188" s="71"/>
      <c r="L188" s="30">
        <v>2</v>
      </c>
      <c r="M188" s="31"/>
      <c r="N188" s="73"/>
      <c r="O188" s="70"/>
      <c r="P188" s="70"/>
      <c r="Q188" s="70"/>
      <c r="R188" s="70"/>
      <c r="S188" s="71"/>
    </row>
    <row r="189" spans="1:255" ht="29.25" customHeight="1" x14ac:dyDescent="0.3">
      <c r="A189" s="29" t="s">
        <v>348</v>
      </c>
      <c r="B189" s="69" t="s">
        <v>349</v>
      </c>
      <c r="C189" s="70"/>
      <c r="D189" s="70"/>
      <c r="E189" s="70"/>
      <c r="F189" s="70"/>
      <c r="G189" s="70"/>
      <c r="H189" s="70"/>
      <c r="I189" s="70"/>
      <c r="J189" s="70"/>
      <c r="K189" s="71"/>
      <c r="L189" s="30">
        <v>2</v>
      </c>
      <c r="M189" s="31"/>
      <c r="N189" s="75"/>
      <c r="O189" s="70"/>
      <c r="P189" s="70"/>
      <c r="Q189" s="70"/>
      <c r="R189" s="70"/>
      <c r="S189" s="71"/>
    </row>
    <row r="190" spans="1:255" ht="29.25" customHeight="1" x14ac:dyDescent="0.3">
      <c r="A190" s="29" t="s">
        <v>350</v>
      </c>
      <c r="B190" s="69" t="s">
        <v>351</v>
      </c>
      <c r="C190" s="70"/>
      <c r="D190" s="70"/>
      <c r="E190" s="70"/>
      <c r="F190" s="70"/>
      <c r="G190" s="70"/>
      <c r="H190" s="70"/>
      <c r="I190" s="70"/>
      <c r="J190" s="70"/>
      <c r="K190" s="71"/>
      <c r="L190" s="30">
        <v>2</v>
      </c>
      <c r="M190" s="31"/>
      <c r="N190" s="75"/>
      <c r="O190" s="70"/>
      <c r="P190" s="70"/>
      <c r="Q190" s="70"/>
      <c r="R190" s="70"/>
      <c r="S190" s="71"/>
    </row>
    <row r="191" spans="1:255" ht="29.25" customHeight="1" x14ac:dyDescent="0.3">
      <c r="A191" s="29" t="s">
        <v>352</v>
      </c>
      <c r="B191" s="69" t="s">
        <v>353</v>
      </c>
      <c r="C191" s="70"/>
      <c r="D191" s="70"/>
      <c r="E191" s="70"/>
      <c r="F191" s="70"/>
      <c r="G191" s="70"/>
      <c r="H191" s="70"/>
      <c r="I191" s="70"/>
      <c r="J191" s="70"/>
      <c r="K191" s="71"/>
      <c r="L191" s="30">
        <v>2</v>
      </c>
      <c r="M191" s="31"/>
      <c r="N191" s="75"/>
      <c r="O191" s="70"/>
      <c r="P191" s="70"/>
      <c r="Q191" s="70"/>
      <c r="R191" s="70"/>
      <c r="S191" s="71"/>
    </row>
    <row r="192" spans="1:255" ht="12.75" customHeight="1" x14ac:dyDescent="0.3">
      <c r="A192" s="32"/>
      <c r="B192" s="100" t="s">
        <v>354</v>
      </c>
      <c r="C192" s="70"/>
      <c r="D192" s="70"/>
      <c r="E192" s="70"/>
      <c r="F192" s="70"/>
      <c r="G192" s="70"/>
      <c r="H192" s="70"/>
      <c r="I192" s="70"/>
      <c r="J192" s="70"/>
      <c r="K192" s="71"/>
      <c r="L192" s="27">
        <f t="shared" ref="L192:M192" si="19">SUM(L187:L191)</f>
        <v>8</v>
      </c>
      <c r="M192" s="27">
        <f t="shared" si="19"/>
        <v>0</v>
      </c>
      <c r="N192" s="36"/>
      <c r="O192" s="37"/>
      <c r="P192" s="37"/>
      <c r="Q192" s="37"/>
      <c r="R192" s="37"/>
      <c r="S192" s="38"/>
    </row>
    <row r="193" spans="1:19" ht="12.75" customHeight="1" x14ac:dyDescent="0.3">
      <c r="A193" s="32"/>
      <c r="B193" s="100" t="s">
        <v>355</v>
      </c>
      <c r="C193" s="70"/>
      <c r="D193" s="70"/>
      <c r="E193" s="70"/>
      <c r="F193" s="70"/>
      <c r="G193" s="70"/>
      <c r="H193" s="70"/>
      <c r="I193" s="70"/>
      <c r="J193" s="70"/>
      <c r="K193" s="71"/>
      <c r="L193" s="39">
        <f t="shared" ref="L193:M193" si="20">L142+L150+L162+L174+L180+L186+L192</f>
        <v>92</v>
      </c>
      <c r="M193" s="39">
        <f t="shared" si="20"/>
        <v>0</v>
      </c>
      <c r="N193" s="40"/>
      <c r="O193" s="41"/>
      <c r="P193" s="41"/>
      <c r="Q193" s="41"/>
      <c r="R193" s="41"/>
      <c r="S193" s="42"/>
    </row>
    <row r="194" spans="1:19" ht="15" customHeight="1" x14ac:dyDescent="0.3">
      <c r="A194" s="43" t="s">
        <v>356</v>
      </c>
      <c r="B194" s="101" t="s">
        <v>357</v>
      </c>
      <c r="C194" s="70"/>
      <c r="D194" s="70"/>
      <c r="E194" s="70"/>
      <c r="F194" s="70"/>
      <c r="G194" s="70"/>
      <c r="H194" s="70"/>
      <c r="I194" s="70"/>
      <c r="J194" s="70"/>
      <c r="K194" s="71"/>
      <c r="L194" s="44"/>
      <c r="M194" s="45"/>
      <c r="N194" s="101"/>
      <c r="O194" s="70"/>
      <c r="P194" s="70"/>
      <c r="Q194" s="70"/>
      <c r="R194" s="70"/>
      <c r="S194" s="71"/>
    </row>
    <row r="195" spans="1:19" ht="32.25" customHeight="1" x14ac:dyDescent="0.3">
      <c r="A195" s="43" t="s">
        <v>358</v>
      </c>
      <c r="B195" s="101" t="s">
        <v>359</v>
      </c>
      <c r="C195" s="70"/>
      <c r="D195" s="70"/>
      <c r="E195" s="70"/>
      <c r="F195" s="70"/>
      <c r="G195" s="70"/>
      <c r="H195" s="70"/>
      <c r="I195" s="70"/>
      <c r="J195" s="70"/>
      <c r="K195" s="71"/>
      <c r="L195" s="46" t="s">
        <v>10</v>
      </c>
      <c r="M195" s="46" t="s">
        <v>11</v>
      </c>
      <c r="N195" s="104" t="s">
        <v>12</v>
      </c>
      <c r="O195" s="70"/>
      <c r="P195" s="70"/>
      <c r="Q195" s="70"/>
      <c r="R195" s="70"/>
      <c r="S195" s="71"/>
    </row>
    <row r="196" spans="1:19" ht="34.5" customHeight="1" x14ac:dyDescent="0.3">
      <c r="A196" s="47" t="s">
        <v>360</v>
      </c>
      <c r="B196" s="69" t="s">
        <v>361</v>
      </c>
      <c r="C196" s="70"/>
      <c r="D196" s="70"/>
      <c r="E196" s="70"/>
      <c r="F196" s="70"/>
      <c r="G196" s="70"/>
      <c r="H196" s="70"/>
      <c r="I196" s="70"/>
      <c r="J196" s="70"/>
      <c r="K196" s="71"/>
      <c r="L196" s="48">
        <v>2</v>
      </c>
      <c r="M196" s="48"/>
      <c r="N196" s="73"/>
      <c r="O196" s="70"/>
      <c r="P196" s="70"/>
      <c r="Q196" s="70"/>
      <c r="R196" s="70"/>
      <c r="S196" s="71"/>
    </row>
    <row r="197" spans="1:19" ht="27" customHeight="1" x14ac:dyDescent="0.3">
      <c r="A197" s="47" t="s">
        <v>362</v>
      </c>
      <c r="B197" s="69" t="s">
        <v>363</v>
      </c>
      <c r="C197" s="70"/>
      <c r="D197" s="70"/>
      <c r="E197" s="70"/>
      <c r="F197" s="70"/>
      <c r="G197" s="70"/>
      <c r="H197" s="70"/>
      <c r="I197" s="70"/>
      <c r="J197" s="70"/>
      <c r="K197" s="71"/>
      <c r="L197" s="48">
        <v>2</v>
      </c>
      <c r="M197" s="48"/>
      <c r="N197" s="75"/>
      <c r="O197" s="70"/>
      <c r="P197" s="70"/>
      <c r="Q197" s="70"/>
      <c r="R197" s="70"/>
      <c r="S197" s="71"/>
    </row>
    <row r="198" spans="1:19" ht="27" customHeight="1" x14ac:dyDescent="0.3">
      <c r="A198" s="47" t="s">
        <v>364</v>
      </c>
      <c r="B198" s="69" t="s">
        <v>365</v>
      </c>
      <c r="C198" s="70"/>
      <c r="D198" s="70"/>
      <c r="E198" s="70"/>
      <c r="F198" s="70"/>
      <c r="G198" s="70"/>
      <c r="H198" s="70"/>
      <c r="I198" s="70"/>
      <c r="J198" s="70"/>
      <c r="K198" s="71"/>
      <c r="L198" s="48">
        <v>2</v>
      </c>
      <c r="M198" s="48"/>
      <c r="N198" s="73"/>
      <c r="O198" s="70"/>
      <c r="P198" s="70"/>
      <c r="Q198" s="70"/>
      <c r="R198" s="70"/>
      <c r="S198" s="71"/>
    </row>
    <row r="199" spans="1:19" ht="27" customHeight="1" x14ac:dyDescent="0.3">
      <c r="A199" s="47" t="s">
        <v>366</v>
      </c>
      <c r="B199" s="69" t="s">
        <v>367</v>
      </c>
      <c r="C199" s="70"/>
      <c r="D199" s="70"/>
      <c r="E199" s="70"/>
      <c r="F199" s="70"/>
      <c r="G199" s="70"/>
      <c r="H199" s="70"/>
      <c r="I199" s="70"/>
      <c r="J199" s="70"/>
      <c r="K199" s="71"/>
      <c r="L199" s="48">
        <v>2</v>
      </c>
      <c r="M199" s="48"/>
      <c r="N199" s="73"/>
      <c r="O199" s="70"/>
      <c r="P199" s="70"/>
      <c r="Q199" s="70"/>
      <c r="R199" s="70"/>
      <c r="S199" s="71"/>
    </row>
    <row r="200" spans="1:19" ht="27" customHeight="1" x14ac:dyDescent="0.3">
      <c r="A200" s="47" t="s">
        <v>368</v>
      </c>
      <c r="B200" s="69" t="s">
        <v>369</v>
      </c>
      <c r="C200" s="70"/>
      <c r="D200" s="70"/>
      <c r="E200" s="70"/>
      <c r="F200" s="70"/>
      <c r="G200" s="70"/>
      <c r="H200" s="70"/>
      <c r="I200" s="70"/>
      <c r="J200" s="70"/>
      <c r="K200" s="71"/>
      <c r="L200" s="48">
        <v>2</v>
      </c>
      <c r="M200" s="48"/>
      <c r="N200" s="75"/>
      <c r="O200" s="70"/>
      <c r="P200" s="70"/>
      <c r="Q200" s="70"/>
      <c r="R200" s="70"/>
      <c r="S200" s="71"/>
    </row>
    <row r="201" spans="1:19" ht="27" customHeight="1" x14ac:dyDescent="0.3">
      <c r="A201" s="47" t="s">
        <v>370</v>
      </c>
      <c r="B201" s="69" t="s">
        <v>371</v>
      </c>
      <c r="C201" s="70"/>
      <c r="D201" s="70"/>
      <c r="E201" s="70"/>
      <c r="F201" s="70"/>
      <c r="G201" s="70"/>
      <c r="H201" s="70"/>
      <c r="I201" s="70"/>
      <c r="J201" s="70"/>
      <c r="K201" s="71"/>
      <c r="L201" s="48">
        <v>2</v>
      </c>
      <c r="M201" s="48"/>
      <c r="N201" s="73"/>
      <c r="O201" s="70"/>
      <c r="P201" s="70"/>
      <c r="Q201" s="70"/>
      <c r="R201" s="70"/>
      <c r="S201" s="71"/>
    </row>
    <row r="202" spans="1:19" ht="27" customHeight="1" x14ac:dyDescent="0.3">
      <c r="A202" s="47" t="s">
        <v>372</v>
      </c>
      <c r="B202" s="69" t="s">
        <v>373</v>
      </c>
      <c r="C202" s="70"/>
      <c r="D202" s="70"/>
      <c r="E202" s="70"/>
      <c r="F202" s="70"/>
      <c r="G202" s="70"/>
      <c r="H202" s="70"/>
      <c r="I202" s="70"/>
      <c r="J202" s="70"/>
      <c r="K202" s="71"/>
      <c r="L202" s="48">
        <v>2</v>
      </c>
      <c r="M202" s="48"/>
      <c r="N202" s="73"/>
      <c r="O202" s="70"/>
      <c r="P202" s="70"/>
      <c r="Q202" s="70"/>
      <c r="R202" s="70"/>
      <c r="S202" s="71"/>
    </row>
    <row r="203" spans="1:19" ht="48" customHeight="1" x14ac:dyDescent="0.3">
      <c r="A203" s="47" t="s">
        <v>374</v>
      </c>
      <c r="B203" s="69" t="s">
        <v>375</v>
      </c>
      <c r="C203" s="70"/>
      <c r="D203" s="70"/>
      <c r="E203" s="70"/>
      <c r="F203" s="70"/>
      <c r="G203" s="70"/>
      <c r="H203" s="70"/>
      <c r="I203" s="70"/>
      <c r="J203" s="70"/>
      <c r="K203" s="71"/>
      <c r="L203" s="48">
        <v>2</v>
      </c>
      <c r="M203" s="48"/>
      <c r="N203" s="75"/>
      <c r="O203" s="70"/>
      <c r="P203" s="70"/>
      <c r="Q203" s="70"/>
      <c r="R203" s="70"/>
      <c r="S203" s="71"/>
    </row>
    <row r="204" spans="1:19" ht="48" customHeight="1" x14ac:dyDescent="0.3">
      <c r="A204" s="47" t="s">
        <v>376</v>
      </c>
      <c r="B204" s="69" t="s">
        <v>377</v>
      </c>
      <c r="C204" s="70"/>
      <c r="D204" s="70"/>
      <c r="E204" s="70"/>
      <c r="F204" s="70"/>
      <c r="G204" s="70"/>
      <c r="H204" s="70"/>
      <c r="I204" s="70"/>
      <c r="J204" s="70"/>
      <c r="K204" s="71"/>
      <c r="L204" s="48">
        <v>2</v>
      </c>
      <c r="M204" s="48"/>
      <c r="N204" s="73"/>
      <c r="O204" s="70"/>
      <c r="P204" s="70"/>
      <c r="Q204" s="70"/>
      <c r="R204" s="70"/>
      <c r="S204" s="71"/>
    </row>
    <row r="205" spans="1:19" ht="48" customHeight="1" x14ac:dyDescent="0.3">
      <c r="A205" s="47" t="s">
        <v>378</v>
      </c>
      <c r="B205" s="69" t="s">
        <v>379</v>
      </c>
      <c r="C205" s="70"/>
      <c r="D205" s="70"/>
      <c r="E205" s="70"/>
      <c r="F205" s="70"/>
      <c r="G205" s="70"/>
      <c r="H205" s="70"/>
      <c r="I205" s="70"/>
      <c r="J205" s="70"/>
      <c r="K205" s="71"/>
      <c r="L205" s="48">
        <v>2</v>
      </c>
      <c r="M205" s="48"/>
      <c r="N205" s="75"/>
      <c r="O205" s="70"/>
      <c r="P205" s="70"/>
      <c r="Q205" s="70"/>
      <c r="R205" s="70"/>
      <c r="S205" s="71"/>
    </row>
    <row r="206" spans="1:19" ht="48" customHeight="1" x14ac:dyDescent="0.3">
      <c r="A206" s="47" t="s">
        <v>380</v>
      </c>
      <c r="B206" s="69" t="s">
        <v>381</v>
      </c>
      <c r="C206" s="70"/>
      <c r="D206" s="70"/>
      <c r="E206" s="70"/>
      <c r="F206" s="70"/>
      <c r="G206" s="70"/>
      <c r="H206" s="70"/>
      <c r="I206" s="70"/>
      <c r="J206" s="70"/>
      <c r="K206" s="71"/>
      <c r="L206" s="48">
        <v>2</v>
      </c>
      <c r="M206" s="48"/>
      <c r="N206" s="73"/>
      <c r="O206" s="70"/>
      <c r="P206" s="70"/>
      <c r="Q206" s="70"/>
      <c r="R206" s="70"/>
      <c r="S206" s="71"/>
    </row>
    <row r="207" spans="1:19" ht="48" customHeight="1" x14ac:dyDescent="0.3">
      <c r="A207" s="47" t="s">
        <v>382</v>
      </c>
      <c r="B207" s="69" t="s">
        <v>383</v>
      </c>
      <c r="C207" s="70"/>
      <c r="D207" s="70"/>
      <c r="E207" s="70"/>
      <c r="F207" s="70"/>
      <c r="G207" s="70"/>
      <c r="H207" s="70"/>
      <c r="I207" s="70"/>
      <c r="J207" s="70"/>
      <c r="K207" s="71"/>
      <c r="L207" s="48">
        <v>2</v>
      </c>
      <c r="M207" s="48"/>
      <c r="N207" s="73"/>
      <c r="O207" s="70"/>
      <c r="P207" s="70"/>
      <c r="Q207" s="70"/>
      <c r="R207" s="70"/>
      <c r="S207" s="71"/>
    </row>
    <row r="208" spans="1:19" ht="48" customHeight="1" x14ac:dyDescent="0.3">
      <c r="A208" s="47" t="s">
        <v>384</v>
      </c>
      <c r="B208" s="69" t="s">
        <v>385</v>
      </c>
      <c r="C208" s="70"/>
      <c r="D208" s="70"/>
      <c r="E208" s="70"/>
      <c r="F208" s="70"/>
      <c r="G208" s="70"/>
      <c r="H208" s="70"/>
      <c r="I208" s="70"/>
      <c r="J208" s="70"/>
      <c r="K208" s="71"/>
      <c r="L208" s="48">
        <v>2</v>
      </c>
      <c r="M208" s="48"/>
      <c r="N208" s="73"/>
      <c r="O208" s="70"/>
      <c r="P208" s="70"/>
      <c r="Q208" s="70"/>
      <c r="R208" s="70"/>
      <c r="S208" s="71"/>
    </row>
    <row r="209" spans="1:19" ht="48" customHeight="1" x14ac:dyDescent="0.3">
      <c r="A209" s="47" t="s">
        <v>386</v>
      </c>
      <c r="B209" s="69" t="s">
        <v>387</v>
      </c>
      <c r="C209" s="70"/>
      <c r="D209" s="70"/>
      <c r="E209" s="70"/>
      <c r="F209" s="70"/>
      <c r="G209" s="70"/>
      <c r="H209" s="70"/>
      <c r="I209" s="70"/>
      <c r="J209" s="70"/>
      <c r="K209" s="71"/>
      <c r="L209" s="48">
        <v>2</v>
      </c>
      <c r="M209" s="48"/>
      <c r="N209" s="75"/>
      <c r="O209" s="70"/>
      <c r="P209" s="70"/>
      <c r="Q209" s="70"/>
      <c r="R209" s="70"/>
      <c r="S209" s="71"/>
    </row>
    <row r="210" spans="1:19" ht="48" customHeight="1" x14ac:dyDescent="0.3">
      <c r="A210" s="47" t="s">
        <v>388</v>
      </c>
      <c r="B210" s="69" t="s">
        <v>389</v>
      </c>
      <c r="C210" s="70"/>
      <c r="D210" s="70"/>
      <c r="E210" s="70"/>
      <c r="F210" s="70"/>
      <c r="G210" s="70"/>
      <c r="H210" s="70"/>
      <c r="I210" s="70"/>
      <c r="J210" s="70"/>
      <c r="K210" s="71"/>
      <c r="L210" s="48">
        <v>2</v>
      </c>
      <c r="M210" s="48"/>
      <c r="N210" s="75"/>
      <c r="O210" s="70"/>
      <c r="P210" s="70"/>
      <c r="Q210" s="70"/>
      <c r="R210" s="70"/>
      <c r="S210" s="71"/>
    </row>
    <row r="211" spans="1:19" ht="48" customHeight="1" x14ac:dyDescent="0.3">
      <c r="A211" s="47" t="s">
        <v>390</v>
      </c>
      <c r="B211" s="69" t="s">
        <v>391</v>
      </c>
      <c r="C211" s="70"/>
      <c r="D211" s="70"/>
      <c r="E211" s="70"/>
      <c r="F211" s="70"/>
      <c r="G211" s="70"/>
      <c r="H211" s="70"/>
      <c r="I211" s="70"/>
      <c r="J211" s="70"/>
      <c r="K211" s="71"/>
      <c r="L211" s="48">
        <v>2</v>
      </c>
      <c r="M211" s="48"/>
      <c r="N211" s="75"/>
      <c r="O211" s="70"/>
      <c r="P211" s="70"/>
      <c r="Q211" s="70"/>
      <c r="R211" s="70"/>
      <c r="S211" s="71"/>
    </row>
    <row r="212" spans="1:19" ht="48" customHeight="1" x14ac:dyDescent="0.3">
      <c r="A212" s="47" t="s">
        <v>392</v>
      </c>
      <c r="B212" s="69" t="s">
        <v>393</v>
      </c>
      <c r="C212" s="70"/>
      <c r="D212" s="70"/>
      <c r="E212" s="70"/>
      <c r="F212" s="70"/>
      <c r="G212" s="70"/>
      <c r="H212" s="70"/>
      <c r="I212" s="70"/>
      <c r="J212" s="70"/>
      <c r="K212" s="71"/>
      <c r="L212" s="48">
        <v>2</v>
      </c>
      <c r="M212" s="48"/>
      <c r="N212" s="73"/>
      <c r="O212" s="70"/>
      <c r="P212" s="70"/>
      <c r="Q212" s="70"/>
      <c r="R212" s="70"/>
      <c r="S212" s="71"/>
    </row>
    <row r="213" spans="1:19" ht="48" customHeight="1" x14ac:dyDescent="0.3">
      <c r="A213" s="47" t="s">
        <v>394</v>
      </c>
      <c r="B213" s="69" t="s">
        <v>395</v>
      </c>
      <c r="C213" s="70"/>
      <c r="D213" s="70"/>
      <c r="E213" s="70"/>
      <c r="F213" s="70"/>
      <c r="G213" s="70"/>
      <c r="H213" s="70"/>
      <c r="I213" s="70"/>
      <c r="J213" s="70"/>
      <c r="K213" s="71"/>
      <c r="L213" s="48">
        <v>2</v>
      </c>
      <c r="M213" s="48"/>
      <c r="N213" s="72"/>
      <c r="O213" s="70"/>
      <c r="P213" s="70"/>
      <c r="Q213" s="70"/>
      <c r="R213" s="70"/>
      <c r="S213" s="71"/>
    </row>
    <row r="214" spans="1:19" ht="48" customHeight="1" x14ac:dyDescent="0.3">
      <c r="A214" s="47" t="s">
        <v>396</v>
      </c>
      <c r="B214" s="69" t="s">
        <v>397</v>
      </c>
      <c r="C214" s="70"/>
      <c r="D214" s="70"/>
      <c r="E214" s="70"/>
      <c r="F214" s="70"/>
      <c r="G214" s="70"/>
      <c r="H214" s="70"/>
      <c r="I214" s="70"/>
      <c r="J214" s="70"/>
      <c r="K214" s="71"/>
      <c r="L214" s="48">
        <v>2</v>
      </c>
      <c r="M214" s="48"/>
      <c r="N214" s="97"/>
      <c r="O214" s="98"/>
      <c r="P214" s="98"/>
      <c r="Q214" s="98"/>
      <c r="R214" s="98"/>
      <c r="S214" s="99"/>
    </row>
    <row r="215" spans="1:19" ht="48" customHeight="1" x14ac:dyDescent="0.3">
      <c r="A215" s="47" t="s">
        <v>398</v>
      </c>
      <c r="B215" s="69" t="s">
        <v>399</v>
      </c>
      <c r="C215" s="70"/>
      <c r="D215" s="70"/>
      <c r="E215" s="70"/>
      <c r="F215" s="70"/>
      <c r="G215" s="70"/>
      <c r="H215" s="70"/>
      <c r="I215" s="70"/>
      <c r="J215" s="70"/>
      <c r="K215" s="71"/>
      <c r="L215" s="48">
        <v>2</v>
      </c>
      <c r="M215" s="48"/>
      <c r="N215" s="73"/>
      <c r="O215" s="70"/>
      <c r="P215" s="70"/>
      <c r="Q215" s="70"/>
      <c r="R215" s="70"/>
      <c r="S215" s="71"/>
    </row>
    <row r="216" spans="1:19" ht="48" customHeight="1" x14ac:dyDescent="0.3">
      <c r="A216" s="47" t="s">
        <v>400</v>
      </c>
      <c r="B216" s="69" t="s">
        <v>401</v>
      </c>
      <c r="C216" s="70"/>
      <c r="D216" s="70"/>
      <c r="E216" s="70"/>
      <c r="F216" s="70"/>
      <c r="G216" s="70"/>
      <c r="H216" s="70"/>
      <c r="I216" s="70"/>
      <c r="J216" s="70"/>
      <c r="K216" s="71"/>
      <c r="L216" s="48">
        <v>2</v>
      </c>
      <c r="M216" s="48"/>
      <c r="N216" s="73"/>
      <c r="O216" s="70"/>
      <c r="P216" s="70"/>
      <c r="Q216" s="70"/>
      <c r="R216" s="70"/>
      <c r="S216" s="71"/>
    </row>
    <row r="217" spans="1:19" ht="48" customHeight="1" x14ac:dyDescent="0.3">
      <c r="A217" s="47" t="s">
        <v>402</v>
      </c>
      <c r="B217" s="69" t="s">
        <v>403</v>
      </c>
      <c r="C217" s="70"/>
      <c r="D217" s="70"/>
      <c r="E217" s="70"/>
      <c r="F217" s="70"/>
      <c r="G217" s="70"/>
      <c r="H217" s="70"/>
      <c r="I217" s="70"/>
      <c r="J217" s="70"/>
      <c r="K217" s="71"/>
      <c r="L217" s="48">
        <v>2</v>
      </c>
      <c r="M217" s="48"/>
      <c r="N217" s="75"/>
      <c r="O217" s="70"/>
      <c r="P217" s="70"/>
      <c r="Q217" s="70"/>
      <c r="R217" s="70"/>
      <c r="S217" s="71"/>
    </row>
    <row r="218" spans="1:19" ht="48" customHeight="1" x14ac:dyDescent="0.3">
      <c r="A218" s="47" t="s">
        <v>404</v>
      </c>
      <c r="B218" s="69" t="s">
        <v>405</v>
      </c>
      <c r="C218" s="70"/>
      <c r="D218" s="70"/>
      <c r="E218" s="70"/>
      <c r="F218" s="70"/>
      <c r="G218" s="70"/>
      <c r="H218" s="70"/>
      <c r="I218" s="70"/>
      <c r="J218" s="70"/>
      <c r="K218" s="71"/>
      <c r="L218" s="48">
        <v>2</v>
      </c>
      <c r="M218" s="48"/>
      <c r="N218" s="75"/>
      <c r="O218" s="70"/>
      <c r="P218" s="70"/>
      <c r="Q218" s="70"/>
      <c r="R218" s="70"/>
      <c r="S218" s="71"/>
    </row>
    <row r="219" spans="1:19" ht="12.75" customHeight="1" x14ac:dyDescent="0.3">
      <c r="A219" s="49"/>
      <c r="B219" s="101" t="s">
        <v>406</v>
      </c>
      <c r="C219" s="70"/>
      <c r="D219" s="70"/>
      <c r="E219" s="70"/>
      <c r="F219" s="70"/>
      <c r="G219" s="70"/>
      <c r="H219" s="70"/>
      <c r="I219" s="70"/>
      <c r="J219" s="70"/>
      <c r="K219" s="71"/>
      <c r="L219" s="50">
        <f t="shared" ref="L219:M219" si="21">SUM(L196:L218)</f>
        <v>46</v>
      </c>
      <c r="M219" s="50">
        <f t="shared" si="21"/>
        <v>0</v>
      </c>
      <c r="N219" s="101"/>
      <c r="O219" s="70"/>
      <c r="P219" s="70"/>
      <c r="Q219" s="70"/>
      <c r="R219" s="70"/>
      <c r="S219" s="71"/>
    </row>
    <row r="220" spans="1:19" ht="27" customHeight="1" x14ac:dyDescent="0.3">
      <c r="A220" s="43" t="s">
        <v>407</v>
      </c>
      <c r="B220" s="101" t="s">
        <v>408</v>
      </c>
      <c r="C220" s="70"/>
      <c r="D220" s="70"/>
      <c r="E220" s="70"/>
      <c r="F220" s="70"/>
      <c r="G220" s="70"/>
      <c r="H220" s="70"/>
      <c r="I220" s="70"/>
      <c r="J220" s="70"/>
      <c r="K220" s="71"/>
      <c r="L220" s="46" t="s">
        <v>10</v>
      </c>
      <c r="M220" s="46" t="s">
        <v>11</v>
      </c>
      <c r="N220" s="104" t="s">
        <v>12</v>
      </c>
      <c r="O220" s="70"/>
      <c r="P220" s="70"/>
      <c r="Q220" s="70"/>
      <c r="R220" s="70"/>
      <c r="S220" s="71"/>
    </row>
    <row r="221" spans="1:19" ht="27.75" customHeight="1" x14ac:dyDescent="0.3">
      <c r="A221" s="47" t="s">
        <v>409</v>
      </c>
      <c r="B221" s="69" t="s">
        <v>410</v>
      </c>
      <c r="C221" s="70"/>
      <c r="D221" s="70"/>
      <c r="E221" s="70"/>
      <c r="F221" s="70"/>
      <c r="G221" s="70"/>
      <c r="H221" s="70"/>
      <c r="I221" s="70"/>
      <c r="J221" s="70"/>
      <c r="K221" s="71"/>
      <c r="L221" s="48">
        <v>2</v>
      </c>
      <c r="M221" s="48"/>
      <c r="N221" s="75"/>
      <c r="O221" s="70"/>
      <c r="P221" s="70"/>
      <c r="Q221" s="70"/>
      <c r="R221" s="70"/>
      <c r="S221" s="71"/>
    </row>
    <row r="222" spans="1:19" ht="96" customHeight="1" x14ac:dyDescent="0.3">
      <c r="A222" s="47" t="s">
        <v>411</v>
      </c>
      <c r="B222" s="69" t="s">
        <v>412</v>
      </c>
      <c r="C222" s="70"/>
      <c r="D222" s="70"/>
      <c r="E222" s="70"/>
      <c r="F222" s="70"/>
      <c r="G222" s="70"/>
      <c r="H222" s="70"/>
      <c r="I222" s="70"/>
      <c r="J222" s="70"/>
      <c r="K222" s="71"/>
      <c r="L222" s="48">
        <v>2</v>
      </c>
      <c r="M222" s="48"/>
      <c r="N222" s="75"/>
      <c r="O222" s="70"/>
      <c r="P222" s="70"/>
      <c r="Q222" s="70"/>
      <c r="R222" s="70"/>
      <c r="S222" s="71"/>
    </row>
    <row r="223" spans="1:19" ht="12.75" customHeight="1" x14ac:dyDescent="0.3">
      <c r="A223" s="49"/>
      <c r="B223" s="101" t="s">
        <v>413</v>
      </c>
      <c r="C223" s="70"/>
      <c r="D223" s="70"/>
      <c r="E223" s="70"/>
      <c r="F223" s="70"/>
      <c r="G223" s="70"/>
      <c r="H223" s="70"/>
      <c r="I223" s="70"/>
      <c r="J223" s="70"/>
      <c r="K223" s="71"/>
      <c r="L223" s="50">
        <f t="shared" ref="L223:M223" si="22">SUM(L221:L222)</f>
        <v>4</v>
      </c>
      <c r="M223" s="50">
        <f t="shared" si="22"/>
        <v>0</v>
      </c>
      <c r="N223" s="122" t="s">
        <v>12</v>
      </c>
      <c r="O223" s="80"/>
      <c r="P223" s="80"/>
      <c r="Q223" s="80"/>
      <c r="R223" s="80"/>
      <c r="S223" s="81"/>
    </row>
    <row r="224" spans="1:19" ht="37.5" customHeight="1" x14ac:dyDescent="0.3">
      <c r="A224" s="43" t="s">
        <v>414</v>
      </c>
      <c r="B224" s="101" t="s">
        <v>415</v>
      </c>
      <c r="C224" s="70"/>
      <c r="D224" s="70"/>
      <c r="E224" s="70"/>
      <c r="F224" s="70"/>
      <c r="G224" s="70"/>
      <c r="H224" s="70"/>
      <c r="I224" s="70"/>
      <c r="J224" s="70"/>
      <c r="K224" s="71"/>
      <c r="L224" s="46" t="s">
        <v>10</v>
      </c>
      <c r="M224" s="46" t="s">
        <v>11</v>
      </c>
      <c r="N224" s="82"/>
      <c r="O224" s="83"/>
      <c r="P224" s="83"/>
      <c r="Q224" s="83"/>
      <c r="R224" s="83"/>
      <c r="S224" s="84"/>
    </row>
    <row r="225" spans="1:19" ht="57.75" customHeight="1" x14ac:dyDescent="0.3">
      <c r="A225" s="47" t="s">
        <v>416</v>
      </c>
      <c r="B225" s="69" t="s">
        <v>417</v>
      </c>
      <c r="C225" s="70"/>
      <c r="D225" s="70"/>
      <c r="E225" s="70"/>
      <c r="F225" s="70"/>
      <c r="G225" s="70"/>
      <c r="H225" s="70"/>
      <c r="I225" s="70"/>
      <c r="J225" s="70"/>
      <c r="K225" s="71"/>
      <c r="L225" s="48">
        <v>2</v>
      </c>
      <c r="M225" s="48"/>
      <c r="N225" s="73"/>
      <c r="O225" s="70"/>
      <c r="P225" s="70"/>
      <c r="Q225" s="70"/>
      <c r="R225" s="70"/>
      <c r="S225" s="71"/>
    </row>
    <row r="226" spans="1:19" ht="60" customHeight="1" x14ac:dyDescent="0.3">
      <c r="A226" s="47" t="s">
        <v>418</v>
      </c>
      <c r="B226" s="69" t="s">
        <v>419</v>
      </c>
      <c r="C226" s="70"/>
      <c r="D226" s="70"/>
      <c r="E226" s="70"/>
      <c r="F226" s="70"/>
      <c r="G226" s="70"/>
      <c r="H226" s="70"/>
      <c r="I226" s="70"/>
      <c r="J226" s="70"/>
      <c r="K226" s="71"/>
      <c r="L226" s="48">
        <v>2</v>
      </c>
      <c r="M226" s="48"/>
      <c r="N226" s="75"/>
      <c r="O226" s="70"/>
      <c r="P226" s="70"/>
      <c r="Q226" s="70"/>
      <c r="R226" s="70"/>
      <c r="S226" s="71"/>
    </row>
    <row r="227" spans="1:19" ht="47.25" customHeight="1" x14ac:dyDescent="0.3">
      <c r="A227" s="47" t="s">
        <v>420</v>
      </c>
      <c r="B227" s="69" t="s">
        <v>421</v>
      </c>
      <c r="C227" s="70"/>
      <c r="D227" s="70"/>
      <c r="E227" s="70"/>
      <c r="F227" s="70"/>
      <c r="G227" s="70"/>
      <c r="H227" s="70"/>
      <c r="I227" s="70"/>
      <c r="J227" s="70"/>
      <c r="K227" s="71"/>
      <c r="L227" s="48">
        <v>2</v>
      </c>
      <c r="M227" s="48"/>
      <c r="N227" s="73"/>
      <c r="O227" s="70"/>
      <c r="P227" s="70"/>
      <c r="Q227" s="70"/>
      <c r="R227" s="70"/>
      <c r="S227" s="71"/>
    </row>
    <row r="228" spans="1:19" ht="47.25" customHeight="1" x14ac:dyDescent="0.3">
      <c r="A228" s="47" t="s">
        <v>422</v>
      </c>
      <c r="B228" s="69" t="s">
        <v>423</v>
      </c>
      <c r="C228" s="70"/>
      <c r="D228" s="70"/>
      <c r="E228" s="70"/>
      <c r="F228" s="70"/>
      <c r="G228" s="70"/>
      <c r="H228" s="70"/>
      <c r="I228" s="70"/>
      <c r="J228" s="70"/>
      <c r="K228" s="71"/>
      <c r="L228" s="48">
        <v>2</v>
      </c>
      <c r="M228" s="48"/>
      <c r="N228" s="75"/>
      <c r="O228" s="70"/>
      <c r="P228" s="70"/>
      <c r="Q228" s="70"/>
      <c r="R228" s="70"/>
      <c r="S228" s="71"/>
    </row>
    <row r="229" spans="1:19" ht="47.25" customHeight="1" x14ac:dyDescent="0.3">
      <c r="A229" s="47" t="s">
        <v>424</v>
      </c>
      <c r="B229" s="69" t="s">
        <v>425</v>
      </c>
      <c r="C229" s="70"/>
      <c r="D229" s="70"/>
      <c r="E229" s="70"/>
      <c r="F229" s="70"/>
      <c r="G229" s="70"/>
      <c r="H229" s="70"/>
      <c r="I229" s="70"/>
      <c r="J229" s="70"/>
      <c r="K229" s="71"/>
      <c r="L229" s="48">
        <v>2</v>
      </c>
      <c r="M229" s="48"/>
      <c r="N229" s="73"/>
      <c r="O229" s="70"/>
      <c r="P229" s="70"/>
      <c r="Q229" s="70"/>
      <c r="R229" s="70"/>
      <c r="S229" s="71"/>
    </row>
    <row r="230" spans="1:19" ht="24.75" customHeight="1" x14ac:dyDescent="0.3">
      <c r="A230" s="47" t="s">
        <v>426</v>
      </c>
      <c r="B230" s="69" t="s">
        <v>427</v>
      </c>
      <c r="C230" s="70"/>
      <c r="D230" s="70"/>
      <c r="E230" s="70"/>
      <c r="F230" s="70"/>
      <c r="G230" s="70"/>
      <c r="H230" s="70"/>
      <c r="I230" s="70"/>
      <c r="J230" s="70"/>
      <c r="K230" s="71"/>
      <c r="L230" s="48">
        <v>2</v>
      </c>
      <c r="M230" s="48"/>
      <c r="N230" s="75"/>
      <c r="O230" s="70"/>
      <c r="P230" s="70"/>
      <c r="Q230" s="70"/>
      <c r="R230" s="70"/>
      <c r="S230" s="71"/>
    </row>
    <row r="231" spans="1:19" ht="24.75" customHeight="1" x14ac:dyDescent="0.3">
      <c r="A231" s="47" t="s">
        <v>428</v>
      </c>
      <c r="B231" s="69" t="s">
        <v>429</v>
      </c>
      <c r="C231" s="70"/>
      <c r="D231" s="70"/>
      <c r="E231" s="70"/>
      <c r="F231" s="70"/>
      <c r="G231" s="70"/>
      <c r="H231" s="70"/>
      <c r="I231" s="70"/>
      <c r="J231" s="70"/>
      <c r="K231" s="71"/>
      <c r="L231" s="48">
        <v>2</v>
      </c>
      <c r="M231" s="48"/>
      <c r="N231" s="73"/>
      <c r="O231" s="70"/>
      <c r="P231" s="70"/>
      <c r="Q231" s="70"/>
      <c r="R231" s="70"/>
      <c r="S231" s="71"/>
    </row>
    <row r="232" spans="1:19" ht="24.75" customHeight="1" x14ac:dyDescent="0.3">
      <c r="A232" s="47" t="s">
        <v>430</v>
      </c>
      <c r="B232" s="69" t="s">
        <v>431</v>
      </c>
      <c r="C232" s="70"/>
      <c r="D232" s="70"/>
      <c r="E232" s="70"/>
      <c r="F232" s="70"/>
      <c r="G232" s="70"/>
      <c r="H232" s="70"/>
      <c r="I232" s="70"/>
      <c r="J232" s="70"/>
      <c r="K232" s="71"/>
      <c r="L232" s="48">
        <v>2</v>
      </c>
      <c r="M232" s="48"/>
      <c r="N232" s="75"/>
      <c r="O232" s="70"/>
      <c r="P232" s="70"/>
      <c r="Q232" s="70"/>
      <c r="R232" s="70"/>
      <c r="S232" s="71"/>
    </row>
    <row r="233" spans="1:19" ht="70.5" customHeight="1" x14ac:dyDescent="0.3">
      <c r="A233" s="47" t="s">
        <v>432</v>
      </c>
      <c r="B233" s="69" t="s">
        <v>433</v>
      </c>
      <c r="C233" s="70"/>
      <c r="D233" s="70"/>
      <c r="E233" s="70"/>
      <c r="F233" s="70"/>
      <c r="G233" s="70"/>
      <c r="H233" s="70"/>
      <c r="I233" s="70"/>
      <c r="J233" s="70"/>
      <c r="K233" s="71"/>
      <c r="L233" s="48">
        <v>2</v>
      </c>
      <c r="M233" s="48"/>
      <c r="N233" s="75"/>
      <c r="O233" s="70"/>
      <c r="P233" s="70"/>
      <c r="Q233" s="70"/>
      <c r="R233" s="70"/>
      <c r="S233" s="71"/>
    </row>
    <row r="234" spans="1:19" ht="12.75" customHeight="1" x14ac:dyDescent="0.3">
      <c r="A234" s="49"/>
      <c r="B234" s="101" t="s">
        <v>434</v>
      </c>
      <c r="C234" s="70"/>
      <c r="D234" s="70"/>
      <c r="E234" s="70"/>
      <c r="F234" s="70"/>
      <c r="G234" s="70"/>
      <c r="H234" s="70"/>
      <c r="I234" s="70"/>
      <c r="J234" s="70"/>
      <c r="K234" s="71"/>
      <c r="L234" s="50">
        <f t="shared" ref="L234:M234" si="23">SUM(L225:L233)</f>
        <v>18</v>
      </c>
      <c r="M234" s="50">
        <f t="shared" si="23"/>
        <v>0</v>
      </c>
      <c r="N234" s="101"/>
      <c r="O234" s="70"/>
      <c r="P234" s="70"/>
      <c r="Q234" s="70"/>
      <c r="R234" s="70"/>
      <c r="S234" s="71"/>
    </row>
    <row r="235" spans="1:19" ht="12.75" customHeight="1" x14ac:dyDescent="0.3">
      <c r="A235" s="49"/>
      <c r="B235" s="101" t="s">
        <v>435</v>
      </c>
      <c r="C235" s="70"/>
      <c r="D235" s="70"/>
      <c r="E235" s="70"/>
      <c r="F235" s="70"/>
      <c r="G235" s="70"/>
      <c r="H235" s="70"/>
      <c r="I235" s="70"/>
      <c r="J235" s="70"/>
      <c r="K235" s="71"/>
      <c r="L235" s="51">
        <f t="shared" ref="L235:M235" si="24">L219+L223+L234</f>
        <v>68</v>
      </c>
      <c r="M235" s="51">
        <f t="shared" si="24"/>
        <v>0</v>
      </c>
      <c r="N235" s="120" t="s">
        <v>436</v>
      </c>
      <c r="O235" s="70"/>
      <c r="P235" s="70"/>
      <c r="Q235" s="70"/>
      <c r="R235" s="70"/>
      <c r="S235" s="71"/>
    </row>
    <row r="236" spans="1:19" ht="13.5" customHeight="1" x14ac:dyDescent="0.3">
      <c r="A236" s="121"/>
      <c r="B236" s="70"/>
      <c r="C236" s="70"/>
      <c r="D236" s="70"/>
      <c r="E236" s="70"/>
      <c r="F236" s="70"/>
      <c r="G236" s="70"/>
      <c r="H236" s="70"/>
      <c r="I236" s="70"/>
      <c r="J236" s="70"/>
      <c r="K236" s="71"/>
      <c r="L236" s="52">
        <f>L59+L86+L131+L193+L235</f>
        <v>352</v>
      </c>
      <c r="M236" s="53">
        <f>SUM(M193+M131+M86+M59+M235)</f>
        <v>0</v>
      </c>
      <c r="N236" s="119"/>
      <c r="O236" s="70"/>
      <c r="P236" s="70"/>
      <c r="Q236" s="70"/>
      <c r="R236" s="70"/>
      <c r="S236" s="71"/>
    </row>
    <row r="238" spans="1:19" ht="14.4" x14ac:dyDescent="0.3"/>
  </sheetData>
  <mergeCells count="448">
    <mergeCell ref="B212:K212"/>
    <mergeCell ref="B213:K213"/>
    <mergeCell ref="B218:K218"/>
    <mergeCell ref="B221:K221"/>
    <mergeCell ref="B222:K222"/>
    <mergeCell ref="B223:K223"/>
    <mergeCell ref="N222:S222"/>
    <mergeCell ref="N223:S224"/>
    <mergeCell ref="N225:S225"/>
    <mergeCell ref="N214:S214"/>
    <mergeCell ref="N215:S215"/>
    <mergeCell ref="N220:S220"/>
    <mergeCell ref="N219:S219"/>
    <mergeCell ref="N213:S213"/>
    <mergeCell ref="N212:S212"/>
    <mergeCell ref="N217:S217"/>
    <mergeCell ref="N216:S216"/>
    <mergeCell ref="N218:S218"/>
    <mergeCell ref="B219:K219"/>
    <mergeCell ref="B220:K220"/>
    <mergeCell ref="B224:K224"/>
    <mergeCell ref="B225:K225"/>
    <mergeCell ref="N221:S221"/>
    <mergeCell ref="N234:S234"/>
    <mergeCell ref="N236:S236"/>
    <mergeCell ref="N235:S235"/>
    <mergeCell ref="N233:S233"/>
    <mergeCell ref="N232:S232"/>
    <mergeCell ref="B217:K217"/>
    <mergeCell ref="B216:K216"/>
    <mergeCell ref="B214:K214"/>
    <mergeCell ref="B215:K215"/>
    <mergeCell ref="B233:K233"/>
    <mergeCell ref="B234:K234"/>
    <mergeCell ref="B235:K235"/>
    <mergeCell ref="A236:K236"/>
    <mergeCell ref="B230:K230"/>
    <mergeCell ref="B231:K231"/>
    <mergeCell ref="B232:K232"/>
    <mergeCell ref="B229:K229"/>
    <mergeCell ref="B227:K227"/>
    <mergeCell ref="B226:K226"/>
    <mergeCell ref="B228:K228"/>
    <mergeCell ref="N230:S230"/>
    <mergeCell ref="N231:S231"/>
    <mergeCell ref="N229:S229"/>
    <mergeCell ref="N228:S228"/>
    <mergeCell ref="N227:S227"/>
    <mergeCell ref="N226:S226"/>
    <mergeCell ref="N78:S78"/>
    <mergeCell ref="N48:S48"/>
    <mergeCell ref="N57:S57"/>
    <mergeCell ref="N75:S76"/>
    <mergeCell ref="N149:S149"/>
    <mergeCell ref="N148:S148"/>
    <mergeCell ref="N183:S183"/>
    <mergeCell ref="N182:S182"/>
    <mergeCell ref="N180:S181"/>
    <mergeCell ref="N177:S177"/>
    <mergeCell ref="N179:S179"/>
    <mergeCell ref="N178:S178"/>
    <mergeCell ref="N176:S176"/>
    <mergeCell ref="N174:S174"/>
    <mergeCell ref="N175:S175"/>
    <mergeCell ref="N159:S159"/>
    <mergeCell ref="N160:S160"/>
    <mergeCell ref="N164:S164"/>
    <mergeCell ref="N156:S156"/>
    <mergeCell ref="N155:S155"/>
    <mergeCell ref="N150:S151"/>
    <mergeCell ref="N152:S152"/>
    <mergeCell ref="N12:S12"/>
    <mergeCell ref="N16:S16"/>
    <mergeCell ref="Q6:S6"/>
    <mergeCell ref="Q7:S7"/>
    <mergeCell ref="N70:S70"/>
    <mergeCell ref="N67:S67"/>
    <mergeCell ref="N72:S72"/>
    <mergeCell ref="N71:S71"/>
    <mergeCell ref="N69:S69"/>
    <mergeCell ref="N68:S68"/>
    <mergeCell ref="N64:S64"/>
    <mergeCell ref="N63:S63"/>
    <mergeCell ref="N58:S60"/>
    <mergeCell ref="N61:S61"/>
    <mergeCell ref="N33:S33"/>
    <mergeCell ref="N42:S42"/>
    <mergeCell ref="N41:S41"/>
    <mergeCell ref="N40:S40"/>
    <mergeCell ref="N35:S36"/>
    <mergeCell ref="N37:S37"/>
    <mergeCell ref="N18:S18"/>
    <mergeCell ref="N19:S19"/>
    <mergeCell ref="E7:P7"/>
    <mergeCell ref="B34:K34"/>
    <mergeCell ref="E5:P5"/>
    <mergeCell ref="B140:K140"/>
    <mergeCell ref="B139:K139"/>
    <mergeCell ref="B138:K138"/>
    <mergeCell ref="B144:K144"/>
    <mergeCell ref="B143:K143"/>
    <mergeCell ref="B148:K148"/>
    <mergeCell ref="B142:K142"/>
    <mergeCell ref="B141:K141"/>
    <mergeCell ref="B147:K147"/>
    <mergeCell ref="B146:K146"/>
    <mergeCell ref="B145:K145"/>
    <mergeCell ref="N147:S147"/>
    <mergeCell ref="N146:S146"/>
    <mergeCell ref="N138:S138"/>
    <mergeCell ref="N139:S139"/>
    <mergeCell ref="L132:L133"/>
    <mergeCell ref="M132:M133"/>
    <mergeCell ref="B130:K130"/>
    <mergeCell ref="B132:K132"/>
    <mergeCell ref="B133:K133"/>
    <mergeCell ref="B131:K131"/>
    <mergeCell ref="B109:K109"/>
    <mergeCell ref="B108:K108"/>
    <mergeCell ref="A1:S4"/>
    <mergeCell ref="B10:S10"/>
    <mergeCell ref="B15:K15"/>
    <mergeCell ref="B12:K12"/>
    <mergeCell ref="B11:K11"/>
    <mergeCell ref="N26:S26"/>
    <mergeCell ref="N22:S22"/>
    <mergeCell ref="N17:S17"/>
    <mergeCell ref="N20:S20"/>
    <mergeCell ref="B26:K26"/>
    <mergeCell ref="A9:S9"/>
    <mergeCell ref="A6:P6"/>
    <mergeCell ref="A5:D5"/>
    <mergeCell ref="Q5:S5"/>
    <mergeCell ref="A8:S8"/>
    <mergeCell ref="B24:K24"/>
    <mergeCell ref="B23:K23"/>
    <mergeCell ref="B22:K22"/>
    <mergeCell ref="B17:K17"/>
    <mergeCell ref="B16:K16"/>
    <mergeCell ref="B18:K18"/>
    <mergeCell ref="B19:K19"/>
    <mergeCell ref="N21:S21"/>
    <mergeCell ref="B21:K21"/>
    <mergeCell ref="N162:S163"/>
    <mergeCell ref="N108:S108"/>
    <mergeCell ref="N135:S135"/>
    <mergeCell ref="N136:S136"/>
    <mergeCell ref="N104:S104"/>
    <mergeCell ref="N110:S110"/>
    <mergeCell ref="N109:S109"/>
    <mergeCell ref="N105:S105"/>
    <mergeCell ref="N106:S106"/>
    <mergeCell ref="N134:S134"/>
    <mergeCell ref="N137:S137"/>
    <mergeCell ref="N129:S129"/>
    <mergeCell ref="N114:S114"/>
    <mergeCell ref="N118:S118"/>
    <mergeCell ref="N107:S107"/>
    <mergeCell ref="N132:S133"/>
    <mergeCell ref="N111:S111"/>
    <mergeCell ref="N116:S117"/>
    <mergeCell ref="N127:S127"/>
    <mergeCell ref="N128:S128"/>
    <mergeCell ref="N130:S131"/>
    <mergeCell ref="B129:K129"/>
    <mergeCell ref="B119:K119"/>
    <mergeCell ref="B114:K114"/>
    <mergeCell ref="B120:K120"/>
    <mergeCell ref="B128:K128"/>
    <mergeCell ref="B118:K118"/>
    <mergeCell ref="B121:K121"/>
    <mergeCell ref="B122:K122"/>
    <mergeCell ref="B125:K125"/>
    <mergeCell ref="B127:K127"/>
    <mergeCell ref="B126:K126"/>
    <mergeCell ref="B124:K124"/>
    <mergeCell ref="B123:K123"/>
    <mergeCell ref="B117:K117"/>
    <mergeCell ref="B115:K115"/>
    <mergeCell ref="B116:K116"/>
    <mergeCell ref="B136:K136"/>
    <mergeCell ref="B137:K137"/>
    <mergeCell ref="B135:K135"/>
    <mergeCell ref="B134:K134"/>
    <mergeCell ref="N141:S141"/>
    <mergeCell ref="N140:S140"/>
    <mergeCell ref="N142:S143"/>
    <mergeCell ref="B151:K151"/>
    <mergeCell ref="B152:K152"/>
    <mergeCell ref="N145:S145"/>
    <mergeCell ref="N144:S144"/>
    <mergeCell ref="B155:K155"/>
    <mergeCell ref="B156:K156"/>
    <mergeCell ref="B159:K159"/>
    <mergeCell ref="B149:K149"/>
    <mergeCell ref="B150:K150"/>
    <mergeCell ref="B158:K158"/>
    <mergeCell ref="B157:K157"/>
    <mergeCell ref="B154:K154"/>
    <mergeCell ref="B153:K153"/>
    <mergeCell ref="B163:K163"/>
    <mergeCell ref="B164:K164"/>
    <mergeCell ref="B176:K176"/>
    <mergeCell ref="B174:K174"/>
    <mergeCell ref="B175:K175"/>
    <mergeCell ref="B173:K173"/>
    <mergeCell ref="B170:K170"/>
    <mergeCell ref="N153:S153"/>
    <mergeCell ref="N154:S154"/>
    <mergeCell ref="N158:S158"/>
    <mergeCell ref="N157:S157"/>
    <mergeCell ref="N166:S166"/>
    <mergeCell ref="N173:S173"/>
    <mergeCell ref="N172:S172"/>
    <mergeCell ref="N171:S171"/>
    <mergeCell ref="N170:S170"/>
    <mergeCell ref="N165:S165"/>
    <mergeCell ref="N169:S169"/>
    <mergeCell ref="N167:S167"/>
    <mergeCell ref="N168:S168"/>
    <mergeCell ref="B160:K160"/>
    <mergeCell ref="N161:S161"/>
    <mergeCell ref="B161:K161"/>
    <mergeCell ref="B162:K162"/>
    <mergeCell ref="B181:K181"/>
    <mergeCell ref="N185:S185"/>
    <mergeCell ref="N186:S187"/>
    <mergeCell ref="N196:S196"/>
    <mergeCell ref="B165:K165"/>
    <mergeCell ref="B167:K167"/>
    <mergeCell ref="B166:K166"/>
    <mergeCell ref="B172:K172"/>
    <mergeCell ref="B171:K171"/>
    <mergeCell ref="B169:K169"/>
    <mergeCell ref="B168:K168"/>
    <mergeCell ref="N194:S194"/>
    <mergeCell ref="N195:S195"/>
    <mergeCell ref="B178:K178"/>
    <mergeCell ref="B179:K179"/>
    <mergeCell ref="B177:K177"/>
    <mergeCell ref="B180:K180"/>
    <mergeCell ref="B185:K185"/>
    <mergeCell ref="B184:K184"/>
    <mergeCell ref="B187:K187"/>
    <mergeCell ref="B182:K182"/>
    <mergeCell ref="B183:K183"/>
    <mergeCell ref="B186:K186"/>
    <mergeCell ref="B194:K194"/>
    <mergeCell ref="N188:S188"/>
    <mergeCell ref="N189:S189"/>
    <mergeCell ref="N190:S190"/>
    <mergeCell ref="N191:S191"/>
    <mergeCell ref="N184:S184"/>
    <mergeCell ref="N202:S202"/>
    <mergeCell ref="B188:K188"/>
    <mergeCell ref="B191:K191"/>
    <mergeCell ref="B189:K189"/>
    <mergeCell ref="B190:K190"/>
    <mergeCell ref="B196:K196"/>
    <mergeCell ref="B200:K200"/>
    <mergeCell ref="B201:K201"/>
    <mergeCell ref="B197:K197"/>
    <mergeCell ref="B199:K199"/>
    <mergeCell ref="B198:K198"/>
    <mergeCell ref="B202:K202"/>
    <mergeCell ref="B192:K192"/>
    <mergeCell ref="B193:K193"/>
    <mergeCell ref="B195:K195"/>
    <mergeCell ref="N199:S199"/>
    <mergeCell ref="N197:S197"/>
    <mergeCell ref="N198:S198"/>
    <mergeCell ref="N200:S200"/>
    <mergeCell ref="N201:S201"/>
    <mergeCell ref="B203:K203"/>
    <mergeCell ref="B204:K204"/>
    <mergeCell ref="B211:K211"/>
    <mergeCell ref="B210:K210"/>
    <mergeCell ref="B207:K207"/>
    <mergeCell ref="B206:K206"/>
    <mergeCell ref="B205:K205"/>
    <mergeCell ref="N211:S211"/>
    <mergeCell ref="N210:S210"/>
    <mergeCell ref="N208:S208"/>
    <mergeCell ref="N209:S209"/>
    <mergeCell ref="B208:K208"/>
    <mergeCell ref="B209:K209"/>
    <mergeCell ref="N207:S207"/>
    <mergeCell ref="N205:S205"/>
    <mergeCell ref="N206:S206"/>
    <mergeCell ref="N204:S204"/>
    <mergeCell ref="N203:S203"/>
    <mergeCell ref="N99:S100"/>
    <mergeCell ref="N103:S103"/>
    <mergeCell ref="N102:S102"/>
    <mergeCell ref="L87:L88"/>
    <mergeCell ref="N122:S122"/>
    <mergeCell ref="N123:S123"/>
    <mergeCell ref="N125:S125"/>
    <mergeCell ref="N124:S124"/>
    <mergeCell ref="N126:S126"/>
    <mergeCell ref="N96:S96"/>
    <mergeCell ref="N113:S113"/>
    <mergeCell ref="N112:S112"/>
    <mergeCell ref="N120:S120"/>
    <mergeCell ref="N119:S119"/>
    <mergeCell ref="N115:S115"/>
    <mergeCell ref="N121:S121"/>
    <mergeCell ref="N89:S89"/>
    <mergeCell ref="N91:S91"/>
    <mergeCell ref="N90:S90"/>
    <mergeCell ref="N101:S101"/>
    <mergeCell ref="N93:S93"/>
    <mergeCell ref="N94:S94"/>
    <mergeCell ref="N95:S95"/>
    <mergeCell ref="N92:S92"/>
    <mergeCell ref="B103:K103"/>
    <mergeCell ref="B102:K102"/>
    <mergeCell ref="B110:K110"/>
    <mergeCell ref="B111:K111"/>
    <mergeCell ref="B104:K104"/>
    <mergeCell ref="B100:K100"/>
    <mergeCell ref="B106:K106"/>
    <mergeCell ref="B105:K105"/>
    <mergeCell ref="B107:K107"/>
    <mergeCell ref="B94:K94"/>
    <mergeCell ref="B93:K93"/>
    <mergeCell ref="B92:K92"/>
    <mergeCell ref="B90:K90"/>
    <mergeCell ref="B91:K91"/>
    <mergeCell ref="B68:K68"/>
    <mergeCell ref="B67:K67"/>
    <mergeCell ref="B66:K66"/>
    <mergeCell ref="B101:K101"/>
    <mergeCell ref="B79:K79"/>
    <mergeCell ref="B88:K88"/>
    <mergeCell ref="B83:K83"/>
    <mergeCell ref="B84:K84"/>
    <mergeCell ref="B81:K81"/>
    <mergeCell ref="B82:K82"/>
    <mergeCell ref="B89:K89"/>
    <mergeCell ref="B99:K99"/>
    <mergeCell ref="B85:K85"/>
    <mergeCell ref="B87:K87"/>
    <mergeCell ref="B86:K86"/>
    <mergeCell ref="B95:K95"/>
    <mergeCell ref="B113:K113"/>
    <mergeCell ref="B112:K112"/>
    <mergeCell ref="N38:S38"/>
    <mergeCell ref="N39:S39"/>
    <mergeCell ref="B72:K72"/>
    <mergeCell ref="B71:K71"/>
    <mergeCell ref="B58:K58"/>
    <mergeCell ref="B63:K63"/>
    <mergeCell ref="B57:K57"/>
    <mergeCell ref="B74:K74"/>
    <mergeCell ref="B73:K73"/>
    <mergeCell ref="B77:K77"/>
    <mergeCell ref="N97:S97"/>
    <mergeCell ref="N98:S98"/>
    <mergeCell ref="B98:K98"/>
    <mergeCell ref="B97:K97"/>
    <mergeCell ref="B96:K96"/>
    <mergeCell ref="B59:K59"/>
    <mergeCell ref="B60:K60"/>
    <mergeCell ref="B80:K80"/>
    <mergeCell ref="N50:S50"/>
    <mergeCell ref="N65:S65"/>
    <mergeCell ref="N54:S54"/>
    <mergeCell ref="N55:S55"/>
    <mergeCell ref="B28:K28"/>
    <mergeCell ref="B27:K27"/>
    <mergeCell ref="B29:K29"/>
    <mergeCell ref="N28:S28"/>
    <mergeCell ref="B25:K25"/>
    <mergeCell ref="N29:S29"/>
    <mergeCell ref="N31:S31"/>
    <mergeCell ref="N25:S25"/>
    <mergeCell ref="N23:S23"/>
    <mergeCell ref="N24:S24"/>
    <mergeCell ref="B31:K31"/>
    <mergeCell ref="N27:S27"/>
    <mergeCell ref="B20:K20"/>
    <mergeCell ref="B78:K78"/>
    <mergeCell ref="B75:K75"/>
    <mergeCell ref="B76:K76"/>
    <mergeCell ref="B64:K64"/>
    <mergeCell ref="B65:K65"/>
    <mergeCell ref="B61:K61"/>
    <mergeCell ref="N87:S88"/>
    <mergeCell ref="M87:M88"/>
    <mergeCell ref="B69:K69"/>
    <mergeCell ref="B70:K70"/>
    <mergeCell ref="N66:S66"/>
    <mergeCell ref="N51:S51"/>
    <mergeCell ref="N82:S82"/>
    <mergeCell ref="N85:S86"/>
    <mergeCell ref="N84:S84"/>
    <mergeCell ref="N83:S83"/>
    <mergeCell ref="N74:S74"/>
    <mergeCell ref="N73:S73"/>
    <mergeCell ref="N79:S79"/>
    <mergeCell ref="N80:S81"/>
    <mergeCell ref="N77:S77"/>
    <mergeCell ref="N30:S30"/>
    <mergeCell ref="N34:S34"/>
    <mergeCell ref="A7:D7"/>
    <mergeCell ref="N11:S11"/>
    <mergeCell ref="N13:S13"/>
    <mergeCell ref="N14:S14"/>
    <mergeCell ref="N15:S15"/>
    <mergeCell ref="B14:K14"/>
    <mergeCell ref="B13:K13"/>
    <mergeCell ref="N62:S62"/>
    <mergeCell ref="B33:K33"/>
    <mergeCell ref="B47:K47"/>
    <mergeCell ref="B35:K35"/>
    <mergeCell ref="B43:K43"/>
    <mergeCell ref="B41:K41"/>
    <mergeCell ref="B42:K42"/>
    <mergeCell ref="B37:K37"/>
    <mergeCell ref="B44:K44"/>
    <mergeCell ref="B30:K30"/>
    <mergeCell ref="B55:K55"/>
    <mergeCell ref="B56:K56"/>
    <mergeCell ref="B51:K51"/>
    <mergeCell ref="B52:K52"/>
    <mergeCell ref="B53:K53"/>
    <mergeCell ref="B54:K54"/>
    <mergeCell ref="N52:S53"/>
    <mergeCell ref="N56:S56"/>
    <mergeCell ref="B50:K50"/>
    <mergeCell ref="B38:K38"/>
    <mergeCell ref="B39:K39"/>
    <mergeCell ref="B40:K40"/>
    <mergeCell ref="B45:K45"/>
    <mergeCell ref="B62:K62"/>
    <mergeCell ref="N43:S43"/>
    <mergeCell ref="N47:S47"/>
    <mergeCell ref="B32:K32"/>
    <mergeCell ref="N45:S45"/>
    <mergeCell ref="N44:S44"/>
    <mergeCell ref="N46:S46"/>
    <mergeCell ref="N49:S49"/>
    <mergeCell ref="B46:K46"/>
    <mergeCell ref="B36:K36"/>
    <mergeCell ref="B48:K48"/>
    <mergeCell ref="B49:K49"/>
    <mergeCell ref="N32:S3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3"/>
  <sheetViews>
    <sheetView workbookViewId="0">
      <selection activeCell="M14" sqref="M14"/>
    </sheetView>
  </sheetViews>
  <sheetFormatPr baseColWidth="10" defaultColWidth="14.44140625" defaultRowHeight="15" customHeight="1" x14ac:dyDescent="0.3"/>
  <cols>
    <col min="1" max="9" width="10.6640625" customWidth="1"/>
    <col min="10" max="10" width="16.5546875" customWidth="1"/>
    <col min="11" max="12" width="13.6640625" customWidth="1"/>
    <col min="13" max="13" width="32" customWidth="1"/>
  </cols>
  <sheetData>
    <row r="1" spans="1:13" ht="30.6" x14ac:dyDescent="0.3">
      <c r="A1" s="126" t="s">
        <v>437</v>
      </c>
      <c r="B1" s="70"/>
      <c r="C1" s="70"/>
      <c r="D1" s="70"/>
      <c r="E1" s="70"/>
      <c r="F1" s="70"/>
      <c r="G1" s="70"/>
      <c r="H1" s="70"/>
      <c r="I1" s="70"/>
      <c r="J1" s="71"/>
      <c r="K1" s="54" t="s">
        <v>10</v>
      </c>
      <c r="L1" s="55" t="s">
        <v>438</v>
      </c>
      <c r="M1" s="55" t="s">
        <v>439</v>
      </c>
    </row>
    <row r="2" spans="1:13" ht="14.4" x14ac:dyDescent="0.3">
      <c r="A2" s="123" t="s">
        <v>440</v>
      </c>
      <c r="B2" s="70"/>
      <c r="C2" s="70"/>
      <c r="D2" s="70"/>
      <c r="E2" s="70"/>
      <c r="F2" s="70"/>
      <c r="G2" s="70"/>
      <c r="H2" s="70"/>
      <c r="I2" s="70"/>
      <c r="J2" s="71"/>
      <c r="K2" s="56">
        <f>'CHECK LIST'!L35</f>
        <v>46</v>
      </c>
      <c r="L2" s="57">
        <f>'CHECK LIST'!M35</f>
        <v>0</v>
      </c>
      <c r="M2" s="58">
        <f t="shared" ref="M2:M4" si="0">(((((K2*20)/$K$5)*L2)/K2)*100)/((K2*20)/$K$5)</f>
        <v>0</v>
      </c>
    </row>
    <row r="3" spans="1:13" ht="14.4" x14ac:dyDescent="0.3">
      <c r="A3" s="123" t="s">
        <v>441</v>
      </c>
      <c r="B3" s="70"/>
      <c r="C3" s="70"/>
      <c r="D3" s="70"/>
      <c r="E3" s="70"/>
      <c r="F3" s="70"/>
      <c r="G3" s="70"/>
      <c r="H3" s="70"/>
      <c r="I3" s="70"/>
      <c r="J3" s="71"/>
      <c r="K3" s="59">
        <f>'CHECK LIST'!L52</f>
        <v>30</v>
      </c>
      <c r="L3" s="60">
        <f>'CHECK LIST'!M52</f>
        <v>0</v>
      </c>
      <c r="M3" s="58">
        <f t="shared" si="0"/>
        <v>0</v>
      </c>
    </row>
    <row r="4" spans="1:13" ht="14.4" x14ac:dyDescent="0.3">
      <c r="A4" s="123" t="s">
        <v>94</v>
      </c>
      <c r="B4" s="70"/>
      <c r="C4" s="70"/>
      <c r="D4" s="70"/>
      <c r="E4" s="70"/>
      <c r="F4" s="70"/>
      <c r="G4" s="70"/>
      <c r="H4" s="70"/>
      <c r="I4" s="70"/>
      <c r="J4" s="71"/>
      <c r="K4" s="59">
        <f>'CHECK LIST'!L58</f>
        <v>8</v>
      </c>
      <c r="L4" s="60">
        <f>'CHECK LIST'!M58</f>
        <v>0</v>
      </c>
      <c r="M4" s="58">
        <f t="shared" si="0"/>
        <v>0</v>
      </c>
    </row>
    <row r="5" spans="1:13" ht="14.4" x14ac:dyDescent="0.3">
      <c r="A5" s="124" t="s">
        <v>442</v>
      </c>
      <c r="B5" s="70"/>
      <c r="C5" s="70"/>
      <c r="D5" s="70"/>
      <c r="E5" s="70"/>
      <c r="F5" s="70"/>
      <c r="G5" s="70"/>
      <c r="H5" s="70"/>
      <c r="I5" s="70"/>
      <c r="J5" s="71"/>
      <c r="K5" s="61">
        <f>'CHECK LIST'!L59</f>
        <v>84</v>
      </c>
      <c r="L5" s="61">
        <f>'CHECK LIST'!M59</f>
        <v>0</v>
      </c>
      <c r="M5" s="61">
        <f>((((20/K5)*L5)*100))/20</f>
        <v>0</v>
      </c>
    </row>
    <row r="6" spans="1:13" ht="14.4" x14ac:dyDescent="0.3">
      <c r="A6" s="123" t="s">
        <v>443</v>
      </c>
      <c r="B6" s="70"/>
      <c r="C6" s="70"/>
      <c r="D6" s="70"/>
      <c r="E6" s="70"/>
      <c r="F6" s="70"/>
      <c r="G6" s="70"/>
      <c r="H6" s="70"/>
      <c r="I6" s="70"/>
      <c r="J6" s="71"/>
      <c r="K6" s="59">
        <f>'CHECK LIST'!L75</f>
        <v>26</v>
      </c>
      <c r="L6" s="60">
        <f>'CHECK LIST'!M75</f>
        <v>0</v>
      </c>
      <c r="M6" s="58">
        <f t="shared" ref="M6:M8" si="1">(((((K6*12)/$K$9)*L6)/K6)*100)/((K6*12)/$K$9)</f>
        <v>0</v>
      </c>
    </row>
    <row r="7" spans="1:13" ht="14.4" x14ac:dyDescent="0.3">
      <c r="A7" s="123" t="s">
        <v>444</v>
      </c>
      <c r="B7" s="70"/>
      <c r="C7" s="70"/>
      <c r="D7" s="70"/>
      <c r="E7" s="70"/>
      <c r="F7" s="70"/>
      <c r="G7" s="70"/>
      <c r="H7" s="70"/>
      <c r="I7" s="70"/>
      <c r="J7" s="71"/>
      <c r="K7" s="62">
        <f>'CHECK LIST'!L80</f>
        <v>6</v>
      </c>
      <c r="L7" s="63">
        <f>'CHECK LIST'!M80</f>
        <v>0</v>
      </c>
      <c r="M7" s="58">
        <f t="shared" si="1"/>
        <v>0</v>
      </c>
    </row>
    <row r="8" spans="1:13" ht="14.4" x14ac:dyDescent="0.3">
      <c r="A8" s="123" t="s">
        <v>445</v>
      </c>
      <c r="B8" s="70"/>
      <c r="C8" s="70"/>
      <c r="D8" s="70"/>
      <c r="E8" s="70"/>
      <c r="F8" s="70"/>
      <c r="G8" s="70"/>
      <c r="H8" s="70"/>
      <c r="I8" s="70"/>
      <c r="J8" s="71"/>
      <c r="K8" s="59">
        <f>'CHECK LIST'!L85</f>
        <v>6</v>
      </c>
      <c r="L8" s="60">
        <f>'CHECK LIST'!M85</f>
        <v>0</v>
      </c>
      <c r="M8" s="58">
        <f t="shared" si="1"/>
        <v>0</v>
      </c>
    </row>
    <row r="9" spans="1:13" ht="15" customHeight="1" x14ac:dyDescent="0.3">
      <c r="A9" s="124" t="s">
        <v>105</v>
      </c>
      <c r="B9" s="70"/>
      <c r="C9" s="70"/>
      <c r="D9" s="70"/>
      <c r="E9" s="70"/>
      <c r="F9" s="70"/>
      <c r="G9" s="70"/>
      <c r="H9" s="70"/>
      <c r="I9" s="70"/>
      <c r="J9" s="71"/>
      <c r="K9" s="61">
        <f t="shared" ref="K9:L9" si="2">SUM(K6:K8)</f>
        <v>38</v>
      </c>
      <c r="L9" s="61">
        <f t="shared" si="2"/>
        <v>0</v>
      </c>
      <c r="M9" s="61">
        <f>((((12/K9)*L9)*100))/12</f>
        <v>0</v>
      </c>
    </row>
    <row r="10" spans="1:13" ht="14.4" x14ac:dyDescent="0.3">
      <c r="A10" s="123" t="s">
        <v>159</v>
      </c>
      <c r="B10" s="70"/>
      <c r="C10" s="70"/>
      <c r="D10" s="70"/>
      <c r="E10" s="70"/>
      <c r="F10" s="70"/>
      <c r="G10" s="70"/>
      <c r="H10" s="70"/>
      <c r="I10" s="70"/>
      <c r="J10" s="71"/>
      <c r="K10" s="59">
        <f>'CHECK LIST'!L99</f>
        <v>20</v>
      </c>
      <c r="L10" s="60">
        <f>'CHECK LIST'!M99</f>
        <v>0</v>
      </c>
      <c r="M10" s="58">
        <f t="shared" ref="M10:M13" si="3">(((((K10*18)/$K$14)*L10)/K10)*100)/((K10*18)/$K$14)</f>
        <v>0</v>
      </c>
    </row>
    <row r="11" spans="1:13" ht="14.4" x14ac:dyDescent="0.3">
      <c r="A11" s="123" t="s">
        <v>446</v>
      </c>
      <c r="B11" s="70"/>
      <c r="C11" s="70"/>
      <c r="D11" s="70"/>
      <c r="E11" s="70"/>
      <c r="F11" s="70"/>
      <c r="G11" s="70"/>
      <c r="H11" s="70"/>
      <c r="I11" s="70"/>
      <c r="J11" s="71"/>
      <c r="K11" s="59">
        <f>'CHECK LIST'!L116</f>
        <v>30</v>
      </c>
      <c r="L11" s="60">
        <f>'CHECK LIST'!M116</f>
        <v>0</v>
      </c>
      <c r="M11" s="58">
        <f t="shared" si="3"/>
        <v>0</v>
      </c>
    </row>
    <row r="12" spans="1:13" ht="14.4" x14ac:dyDescent="0.3">
      <c r="A12" s="123" t="s">
        <v>447</v>
      </c>
      <c r="B12" s="70"/>
      <c r="C12" s="70"/>
      <c r="D12" s="70"/>
      <c r="E12" s="70"/>
      <c r="F12" s="70"/>
      <c r="G12" s="70"/>
      <c r="H12" s="70"/>
      <c r="I12" s="70"/>
      <c r="J12" s="71"/>
      <c r="K12" s="59">
        <f>'CHECK LIST'!L125</f>
        <v>14</v>
      </c>
      <c r="L12" s="60">
        <f>'CHECK LIST'!M125</f>
        <v>0</v>
      </c>
      <c r="M12" s="58">
        <f t="shared" si="3"/>
        <v>0</v>
      </c>
    </row>
    <row r="13" spans="1:13" ht="14.4" x14ac:dyDescent="0.3">
      <c r="A13" s="123" t="s">
        <v>448</v>
      </c>
      <c r="B13" s="70"/>
      <c r="C13" s="70"/>
      <c r="D13" s="70"/>
      <c r="E13" s="70"/>
      <c r="F13" s="70"/>
      <c r="G13" s="70"/>
      <c r="H13" s="70"/>
      <c r="I13" s="70"/>
      <c r="J13" s="71"/>
      <c r="K13" s="59">
        <f>'CHECK LIST'!L130</f>
        <v>6</v>
      </c>
      <c r="L13" s="60">
        <f>'CHECK LIST'!M130</f>
        <v>0</v>
      </c>
      <c r="M13" s="58">
        <f t="shared" si="3"/>
        <v>0</v>
      </c>
    </row>
    <row r="14" spans="1:13" ht="14.4" x14ac:dyDescent="0.3">
      <c r="A14" s="124" t="s">
        <v>449</v>
      </c>
      <c r="B14" s="70"/>
      <c r="C14" s="70"/>
      <c r="D14" s="70"/>
      <c r="E14" s="70"/>
      <c r="F14" s="70"/>
      <c r="G14" s="70"/>
      <c r="H14" s="70"/>
      <c r="I14" s="70"/>
      <c r="J14" s="71"/>
      <c r="K14" s="61">
        <f t="shared" ref="K14:L14" si="4">SUM(K10:K13)</f>
        <v>70</v>
      </c>
      <c r="L14" s="61">
        <f t="shared" si="4"/>
        <v>0</v>
      </c>
      <c r="M14" s="61">
        <f>((((18/K14)*L14)*100))/18</f>
        <v>0</v>
      </c>
    </row>
    <row r="15" spans="1:13" ht="14.4" x14ac:dyDescent="0.3">
      <c r="A15" s="123" t="s">
        <v>244</v>
      </c>
      <c r="B15" s="70"/>
      <c r="C15" s="70"/>
      <c r="D15" s="70"/>
      <c r="E15" s="70"/>
      <c r="F15" s="70"/>
      <c r="G15" s="70"/>
      <c r="H15" s="70"/>
      <c r="I15" s="70"/>
      <c r="J15" s="71"/>
      <c r="K15" s="59">
        <f>'CHECK LIST'!L142</f>
        <v>16</v>
      </c>
      <c r="L15" s="64">
        <f>'CHECK LIST'!M142</f>
        <v>0</v>
      </c>
      <c r="M15" s="58">
        <f t="shared" ref="M15:M21" si="5">(((((K15*28)/$K$22)*L15)/K15)*100)/((K15*28)/$K$22)</f>
        <v>0</v>
      </c>
    </row>
    <row r="16" spans="1:13" ht="14.4" x14ac:dyDescent="0.3">
      <c r="A16" s="123" t="s">
        <v>450</v>
      </c>
      <c r="B16" s="70"/>
      <c r="C16" s="70"/>
      <c r="D16" s="70"/>
      <c r="E16" s="70"/>
      <c r="F16" s="70"/>
      <c r="G16" s="70"/>
      <c r="H16" s="70"/>
      <c r="I16" s="70"/>
      <c r="J16" s="71"/>
      <c r="K16" s="62">
        <f>'CHECK LIST'!L150</f>
        <v>12</v>
      </c>
      <c r="L16" s="64">
        <f>'CHECK LIST'!M150</f>
        <v>0</v>
      </c>
      <c r="M16" s="58">
        <f t="shared" si="5"/>
        <v>0</v>
      </c>
    </row>
    <row r="17" spans="1:13" ht="14.4" x14ac:dyDescent="0.3">
      <c r="A17" s="123" t="s">
        <v>451</v>
      </c>
      <c r="B17" s="70"/>
      <c r="C17" s="70"/>
      <c r="D17" s="70"/>
      <c r="E17" s="70"/>
      <c r="F17" s="70"/>
      <c r="G17" s="70"/>
      <c r="H17" s="70"/>
      <c r="I17" s="70"/>
      <c r="J17" s="71"/>
      <c r="K17" s="59">
        <f>'CHECK LIST'!L162</f>
        <v>20</v>
      </c>
      <c r="L17" s="64">
        <f>'CHECK LIST'!M162</f>
        <v>0</v>
      </c>
      <c r="M17" s="58">
        <f t="shared" si="5"/>
        <v>0</v>
      </c>
    </row>
    <row r="18" spans="1:13" ht="14.4" x14ac:dyDescent="0.3">
      <c r="A18" s="123" t="s">
        <v>452</v>
      </c>
      <c r="B18" s="70"/>
      <c r="C18" s="70"/>
      <c r="D18" s="70"/>
      <c r="E18" s="70"/>
      <c r="F18" s="70"/>
      <c r="G18" s="70"/>
      <c r="H18" s="70"/>
      <c r="I18" s="70"/>
      <c r="J18" s="71"/>
      <c r="K18" s="59">
        <f>'CHECK LIST'!L174</f>
        <v>20</v>
      </c>
      <c r="L18" s="64">
        <f>'CHECK LIST'!M174</f>
        <v>0</v>
      </c>
      <c r="M18" s="58">
        <f t="shared" si="5"/>
        <v>0</v>
      </c>
    </row>
    <row r="19" spans="1:13" ht="14.4" x14ac:dyDescent="0.3">
      <c r="A19" s="123" t="s">
        <v>453</v>
      </c>
      <c r="B19" s="70"/>
      <c r="C19" s="70"/>
      <c r="D19" s="70"/>
      <c r="E19" s="70"/>
      <c r="F19" s="70"/>
      <c r="G19" s="70"/>
      <c r="H19" s="70"/>
      <c r="I19" s="70"/>
      <c r="J19" s="71"/>
      <c r="K19" s="59">
        <f>'CHECK LIST'!L180</f>
        <v>8</v>
      </c>
      <c r="L19" s="64">
        <f>'CHECK LIST'!M180</f>
        <v>0</v>
      </c>
      <c r="M19" s="58">
        <f t="shared" si="5"/>
        <v>0</v>
      </c>
    </row>
    <row r="20" spans="1:13" ht="14.4" x14ac:dyDescent="0.3">
      <c r="A20" s="123" t="s">
        <v>454</v>
      </c>
      <c r="B20" s="70"/>
      <c r="C20" s="70"/>
      <c r="D20" s="70"/>
      <c r="E20" s="70"/>
      <c r="F20" s="70"/>
      <c r="G20" s="70"/>
      <c r="H20" s="70"/>
      <c r="I20" s="70"/>
      <c r="J20" s="71"/>
      <c r="K20" s="59">
        <f>'CHECK LIST'!L186</f>
        <v>8</v>
      </c>
      <c r="L20" s="64">
        <f>'CHECK LIST'!M186</f>
        <v>0</v>
      </c>
      <c r="M20" s="58">
        <f t="shared" si="5"/>
        <v>0</v>
      </c>
    </row>
    <row r="21" spans="1:13" ht="14.4" x14ac:dyDescent="0.3">
      <c r="A21" s="123" t="s">
        <v>455</v>
      </c>
      <c r="B21" s="70"/>
      <c r="C21" s="70"/>
      <c r="D21" s="70"/>
      <c r="E21" s="70"/>
      <c r="F21" s="70"/>
      <c r="G21" s="70"/>
      <c r="H21" s="70"/>
      <c r="I21" s="70"/>
      <c r="J21" s="71"/>
      <c r="K21" s="62">
        <f>'CHECK LIST'!L192</f>
        <v>8</v>
      </c>
      <c r="L21" s="64">
        <f>'CHECK LIST'!M192</f>
        <v>0</v>
      </c>
      <c r="M21" s="58">
        <f t="shared" si="5"/>
        <v>0</v>
      </c>
    </row>
    <row r="22" spans="1:13" ht="14.4" x14ac:dyDescent="0.3">
      <c r="A22" s="124" t="s">
        <v>456</v>
      </c>
      <c r="B22" s="70"/>
      <c r="C22" s="70"/>
      <c r="D22" s="70"/>
      <c r="E22" s="70"/>
      <c r="F22" s="70"/>
      <c r="G22" s="70"/>
      <c r="H22" s="70"/>
      <c r="I22" s="70"/>
      <c r="J22" s="71"/>
      <c r="K22" s="61">
        <f t="shared" ref="K22:L22" si="6">SUM(K15:K21)</f>
        <v>92</v>
      </c>
      <c r="L22" s="61">
        <f t="shared" si="6"/>
        <v>0</v>
      </c>
      <c r="M22" s="61">
        <f>((((28/K22)*L22)*100))/28</f>
        <v>0</v>
      </c>
    </row>
    <row r="23" spans="1:13" ht="14.4" x14ac:dyDescent="0.3">
      <c r="A23" s="123" t="s">
        <v>359</v>
      </c>
      <c r="B23" s="70"/>
      <c r="C23" s="70"/>
      <c r="D23" s="70"/>
      <c r="E23" s="70"/>
      <c r="F23" s="70"/>
      <c r="G23" s="70"/>
      <c r="H23" s="70"/>
      <c r="I23" s="70"/>
      <c r="J23" s="71"/>
      <c r="K23" s="59">
        <f>'CHECK LIST'!L219</f>
        <v>46</v>
      </c>
      <c r="L23" s="60">
        <f>'CHECK LIST'!M219</f>
        <v>0</v>
      </c>
      <c r="M23" s="58">
        <f t="shared" ref="M23:M25" si="7">(((((K23*22)/$K$26)*L23)/K23)*100)/((K23*22)/$K$26)</f>
        <v>0</v>
      </c>
    </row>
    <row r="24" spans="1:13" ht="14.4" x14ac:dyDescent="0.3">
      <c r="A24" s="123" t="s">
        <v>457</v>
      </c>
      <c r="B24" s="70"/>
      <c r="C24" s="70"/>
      <c r="D24" s="70"/>
      <c r="E24" s="70"/>
      <c r="F24" s="70"/>
      <c r="G24" s="70"/>
      <c r="H24" s="70"/>
      <c r="I24" s="70"/>
      <c r="J24" s="71"/>
      <c r="K24" s="59">
        <f>'CHECK LIST'!L223</f>
        <v>4</v>
      </c>
      <c r="L24" s="60">
        <f>'CHECK LIST'!M223</f>
        <v>0</v>
      </c>
      <c r="M24" s="58">
        <f t="shared" si="7"/>
        <v>0</v>
      </c>
    </row>
    <row r="25" spans="1:13" ht="14.4" x14ac:dyDescent="0.3">
      <c r="A25" s="123" t="s">
        <v>415</v>
      </c>
      <c r="B25" s="70"/>
      <c r="C25" s="70"/>
      <c r="D25" s="70"/>
      <c r="E25" s="70"/>
      <c r="F25" s="70"/>
      <c r="G25" s="70"/>
      <c r="H25" s="70"/>
      <c r="I25" s="70"/>
      <c r="J25" s="71"/>
      <c r="K25" s="59">
        <f>'CHECK LIST'!L234</f>
        <v>18</v>
      </c>
      <c r="L25" s="60">
        <f>'CHECK LIST'!M234</f>
        <v>0</v>
      </c>
      <c r="M25" s="58">
        <f t="shared" si="7"/>
        <v>0</v>
      </c>
    </row>
    <row r="26" spans="1:13" ht="14.4" x14ac:dyDescent="0.3">
      <c r="A26" s="124" t="s">
        <v>458</v>
      </c>
      <c r="B26" s="70"/>
      <c r="C26" s="70"/>
      <c r="D26" s="70"/>
      <c r="E26" s="70"/>
      <c r="F26" s="70"/>
      <c r="G26" s="70"/>
      <c r="H26" s="70"/>
      <c r="I26" s="70"/>
      <c r="J26" s="71"/>
      <c r="K26" s="61">
        <f t="shared" ref="K26:L26" si="8">SUM(K23:K25)</f>
        <v>68</v>
      </c>
      <c r="L26" s="61">
        <f t="shared" si="8"/>
        <v>0</v>
      </c>
      <c r="M26" s="61">
        <f>((((22/K26)*L26)*100))/22</f>
        <v>0</v>
      </c>
    </row>
    <row r="27" spans="1:13" ht="14.4" x14ac:dyDescent="0.3">
      <c r="A27" s="125" t="s">
        <v>459</v>
      </c>
      <c r="B27" s="70"/>
      <c r="C27" s="70"/>
      <c r="D27" s="70"/>
      <c r="E27" s="70"/>
      <c r="F27" s="70"/>
      <c r="G27" s="70"/>
      <c r="H27" s="70"/>
      <c r="I27" s="70"/>
      <c r="J27" s="71"/>
      <c r="K27" s="65">
        <f t="shared" ref="K27:L27" si="9">SUM(K26,K22,K14,K9,K5)</f>
        <v>352</v>
      </c>
      <c r="L27" s="66">
        <f t="shared" si="9"/>
        <v>0</v>
      </c>
      <c r="M27" s="67">
        <f>((M5*20)+(M9*12)+(M14*18)+(M22*28)+(M26*22))/100</f>
        <v>0</v>
      </c>
    </row>
    <row r="28" spans="1:13" ht="14.4" x14ac:dyDescent="0.3"/>
    <row r="29" spans="1:13" ht="14.4" x14ac:dyDescent="0.3"/>
    <row r="30" spans="1:13" ht="14.4" x14ac:dyDescent="0.3"/>
    <row r="31" spans="1:13" ht="14.4" x14ac:dyDescent="0.3"/>
    <row r="32" spans="1:13" ht="14.4" x14ac:dyDescent="0.3"/>
    <row r="33" ht="14.4" x14ac:dyDescent="0.3"/>
    <row r="34" ht="14.4" x14ac:dyDescent="0.3"/>
    <row r="35" ht="14.4" x14ac:dyDescent="0.3"/>
    <row r="36" ht="14.4" x14ac:dyDescent="0.3"/>
    <row r="37" ht="14.4" x14ac:dyDescent="0.3"/>
    <row r="38" ht="14.4" x14ac:dyDescent="0.3"/>
    <row r="39" ht="14.4" x14ac:dyDescent="0.3"/>
    <row r="40" ht="14.4" x14ac:dyDescent="0.3"/>
    <row r="41" ht="14.4" x14ac:dyDescent="0.3"/>
    <row r="42" ht="14.4" x14ac:dyDescent="0.3"/>
    <row r="43" ht="14.4" x14ac:dyDescent="0.3"/>
    <row r="44" ht="14.4" x14ac:dyDescent="0.3"/>
    <row r="45" ht="14.4" x14ac:dyDescent="0.3"/>
    <row r="46" ht="14.4" x14ac:dyDescent="0.3"/>
    <row r="47" ht="14.4" x14ac:dyDescent="0.3"/>
    <row r="48" ht="14.4" x14ac:dyDescent="0.3"/>
    <row r="49" ht="14.4" x14ac:dyDescent="0.3"/>
    <row r="50" ht="14.4" x14ac:dyDescent="0.3"/>
    <row r="51" ht="14.4" x14ac:dyDescent="0.3"/>
    <row r="52" ht="14.4" x14ac:dyDescent="0.3"/>
    <row r="53" ht="14.4" x14ac:dyDescent="0.3"/>
    <row r="54" ht="14.4" x14ac:dyDescent="0.3"/>
    <row r="55" ht="14.4" x14ac:dyDescent="0.3"/>
    <row r="56" ht="14.4" x14ac:dyDescent="0.3"/>
    <row r="57" ht="14.4" x14ac:dyDescent="0.3"/>
    <row r="58" ht="14.4" x14ac:dyDescent="0.3"/>
    <row r="59" ht="14.4" x14ac:dyDescent="0.3"/>
    <row r="60" ht="14.4" x14ac:dyDescent="0.3"/>
    <row r="61" ht="14.4" x14ac:dyDescent="0.3"/>
    <row r="62" ht="14.4" x14ac:dyDescent="0.3"/>
    <row r="63" ht="14.4" x14ac:dyDescent="0.3"/>
    <row r="64" ht="14.4" x14ac:dyDescent="0.3"/>
    <row r="65" ht="14.4" x14ac:dyDescent="0.3"/>
    <row r="66" ht="14.4" x14ac:dyDescent="0.3"/>
    <row r="67" ht="14.4" x14ac:dyDescent="0.3"/>
    <row r="68" ht="14.4" x14ac:dyDescent="0.3"/>
    <row r="69" ht="14.4" x14ac:dyDescent="0.3"/>
    <row r="70" ht="14.4" x14ac:dyDescent="0.3"/>
    <row r="71" ht="14.4" x14ac:dyDescent="0.3"/>
    <row r="72" ht="14.4" x14ac:dyDescent="0.3"/>
    <row r="73" ht="14.4" x14ac:dyDescent="0.3"/>
    <row r="74" ht="14.4" x14ac:dyDescent="0.3"/>
    <row r="75" ht="14.4" x14ac:dyDescent="0.3"/>
    <row r="76" ht="14.4" x14ac:dyDescent="0.3"/>
    <row r="77" ht="14.4" x14ac:dyDescent="0.3"/>
    <row r="78" ht="14.4" x14ac:dyDescent="0.3"/>
    <row r="79" ht="14.4" x14ac:dyDescent="0.3"/>
    <row r="80" ht="14.4" x14ac:dyDescent="0.3"/>
    <row r="81" ht="14.4" x14ac:dyDescent="0.3"/>
    <row r="82" ht="14.4" x14ac:dyDescent="0.3"/>
    <row r="83" ht="14.4" x14ac:dyDescent="0.3"/>
    <row r="84" ht="14.4" x14ac:dyDescent="0.3"/>
    <row r="85" ht="14.4" x14ac:dyDescent="0.3"/>
    <row r="86" ht="14.4" x14ac:dyDescent="0.3"/>
    <row r="87" ht="14.4" x14ac:dyDescent="0.3"/>
    <row r="88" ht="14.4" x14ac:dyDescent="0.3"/>
    <row r="89" ht="14.4" x14ac:dyDescent="0.3"/>
    <row r="90" ht="14.4" x14ac:dyDescent="0.3"/>
    <row r="91" ht="14.4" x14ac:dyDescent="0.3"/>
    <row r="92" ht="14.4" x14ac:dyDescent="0.3"/>
    <row r="93" ht="14.4" x14ac:dyDescent="0.3"/>
    <row r="94" ht="14.4" x14ac:dyDescent="0.3"/>
    <row r="95" ht="14.4" x14ac:dyDescent="0.3"/>
    <row r="96" ht="14.4" x14ac:dyDescent="0.3"/>
    <row r="97" ht="14.4" x14ac:dyDescent="0.3"/>
    <row r="98" ht="14.4" x14ac:dyDescent="0.3"/>
    <row r="99" ht="14.4" x14ac:dyDescent="0.3"/>
    <row r="100" ht="14.4" x14ac:dyDescent="0.3"/>
    <row r="101" ht="14.4" x14ac:dyDescent="0.3"/>
    <row r="102" ht="14.4" x14ac:dyDescent="0.3"/>
    <row r="103" ht="14.4" x14ac:dyDescent="0.3"/>
    <row r="104" ht="14.4" x14ac:dyDescent="0.3"/>
    <row r="105" ht="14.4" x14ac:dyDescent="0.3"/>
    <row r="106" ht="14.4" x14ac:dyDescent="0.3"/>
    <row r="107" ht="14.4" x14ac:dyDescent="0.3"/>
    <row r="108" ht="14.4" x14ac:dyDescent="0.3"/>
    <row r="109" ht="14.4" x14ac:dyDescent="0.3"/>
    <row r="110" ht="14.4" x14ac:dyDescent="0.3"/>
    <row r="111" ht="14.4" x14ac:dyDescent="0.3"/>
    <row r="112" ht="14.4" x14ac:dyDescent="0.3"/>
    <row r="113" ht="14.4" x14ac:dyDescent="0.3"/>
  </sheetData>
  <mergeCells count="27">
    <mergeCell ref="A1:J1"/>
    <mergeCell ref="A2:J2"/>
    <mergeCell ref="A4:J4"/>
    <mergeCell ref="A10:J10"/>
    <mergeCell ref="A9:J9"/>
    <mergeCell ref="A3:J3"/>
    <mergeCell ref="A8:J8"/>
    <mergeCell ref="A7:J7"/>
    <mergeCell ref="A5:J5"/>
    <mergeCell ref="A6:J6"/>
    <mergeCell ref="A25:J25"/>
    <mergeCell ref="A22:J22"/>
    <mergeCell ref="A23:J23"/>
    <mergeCell ref="A26:J26"/>
    <mergeCell ref="A27:J27"/>
    <mergeCell ref="A24:J24"/>
    <mergeCell ref="A21:J21"/>
    <mergeCell ref="A11:J11"/>
    <mergeCell ref="A12:J12"/>
    <mergeCell ref="A20:J20"/>
    <mergeCell ref="A19:J19"/>
    <mergeCell ref="A14:J14"/>
    <mergeCell ref="A15:J15"/>
    <mergeCell ref="A18:J18"/>
    <mergeCell ref="A17:J17"/>
    <mergeCell ref="A13:J13"/>
    <mergeCell ref="A16:J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CHECK LIST</vt:lpstr>
      <vt:lpstr>TABULACION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ZONA F 2</dc:creator>
  <cp:lastModifiedBy>Óscar Riaño</cp:lastModifiedBy>
  <cp:lastPrinted>2017-11-07T19:27:13Z</cp:lastPrinted>
  <dcterms:created xsi:type="dcterms:W3CDTF">2014-08-25T16:21:06Z</dcterms:created>
  <dcterms:modified xsi:type="dcterms:W3CDTF">2024-09-09T20:39:57Z</dcterms:modified>
</cp:coreProperties>
</file>